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toastmasterseo.sharepoint.com/sites/MarComm/Shared Documents/Corporate Relations/Club Growth Director Resources/District Marketing Plan/"/>
    </mc:Choice>
  </mc:AlternateContent>
  <xr:revisionPtr revIDLastSave="55" documentId="8_{F6E3EAA7-2185-4D70-9584-05DB3CACBD86}" xr6:coauthVersionLast="47" xr6:coauthVersionMax="47" xr10:uidLastSave="{2A5A73C2-20D1-40A5-A893-501198E92F93}"/>
  <bookViews>
    <workbookView xWindow="28680" yWindow="-120" windowWidth="25440" windowHeight="15390" tabRatio="862" xr2:uid="{00000000-000D-0000-FFFF-FFFF00000000}"/>
  </bookViews>
  <sheets>
    <sheet name="Team and Roles" sheetId="1" r:id="rId1"/>
    <sheet name="Resources" sheetId="17" r:id="rId2"/>
    <sheet name="Situational Analysis" sheetId="4" r:id="rId3"/>
    <sheet name="Market Analysis" sheetId="5" r:id="rId4"/>
    <sheet name="Industry Analysis" sheetId="9" r:id="rId5"/>
    <sheet name="Strategy" sheetId="18" r:id="rId6"/>
    <sheet name="Tactics" sheetId="15" r:id="rId7"/>
    <sheet name="Current Prospects" sheetId="2" r:id="rId8"/>
    <sheet name="Examples" sheetId="13" r:id="rId9"/>
  </sheets>
  <definedNames>
    <definedName name="_xlnm._FilterDatabase" localSheetId="8" hidden="1">Examples!$B$4:$J$4</definedName>
    <definedName name="_xlnm._FilterDatabase" localSheetId="6" hidden="1">Tactics!$A$2:$E$2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8" i="4" l="1"/>
  <c r="D38" i="4"/>
  <c r="B38" i="4"/>
  <c r="C38" i="4"/>
  <c r="D37" i="4"/>
  <c r="C37" i="4"/>
  <c r="E37" i="4"/>
  <c r="B37" i="4"/>
  <c r="B34" i="4"/>
  <c r="B20" i="4"/>
  <c r="K10" i="4"/>
  <c r="J10" i="4"/>
  <c r="I10" i="4"/>
  <c r="H10" i="4"/>
  <c r="G10" i="4"/>
  <c r="F10" i="4"/>
  <c r="E10" i="4"/>
  <c r="D10" i="4"/>
  <c r="C10" i="4"/>
  <c r="D8" i="4"/>
  <c r="E8" i="4"/>
  <c r="F8" i="4"/>
  <c r="G8" i="4"/>
  <c r="H8" i="4"/>
  <c r="I8" i="4"/>
  <c r="J8" i="4"/>
  <c r="K8" i="4"/>
  <c r="C8" i="4"/>
  <c r="D6" i="4"/>
  <c r="E6" i="4"/>
  <c r="F6" i="4"/>
  <c r="G6" i="4"/>
  <c r="H6" i="4"/>
  <c r="I6" i="4"/>
  <c r="J6" i="4"/>
  <c r="K6" i="4"/>
  <c r="C6" i="4"/>
  <c r="C25" i="4"/>
  <c r="C24" i="4"/>
  <c r="C2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Utilisateur Windows</author>
  </authors>
  <commentList>
    <comment ref="H19" authorId="0" shapeId="0" xr:uid="{00000000-0006-0000-0B00-000001000000}">
      <text>
        <r>
          <rPr>
            <b/>
            <sz val="9"/>
            <color indexed="81"/>
            <rFont val="Tahoma"/>
            <family val="2"/>
          </rPr>
          <t>Utilisateur Windows:</t>
        </r>
        <r>
          <rPr>
            <sz val="9"/>
            <color indexed="81"/>
            <rFont val="Tahoma"/>
            <family val="2"/>
          </rPr>
          <t xml:space="preserve">
£1,000 for venues
£2,000 for Demo Boxes</t>
        </r>
      </text>
    </comment>
  </commentList>
</comments>
</file>

<file path=xl/sharedStrings.xml><?xml version="1.0" encoding="utf-8"?>
<sst xmlns="http://schemas.openxmlformats.org/spreadsheetml/2006/main" count="636" uniqueCount="403">
  <si>
    <t>Role</t>
  </si>
  <si>
    <t>Description</t>
  </si>
  <si>
    <t>Name</t>
  </si>
  <si>
    <t>Phone</t>
  </si>
  <si>
    <t>Email</t>
  </si>
  <si>
    <t>CGD</t>
  </si>
  <si>
    <t xml:space="preserve">As the club growth director, you are responsible for all aspects of marketing, club-building, and member- and club-retention efforts within the district. This includes defining an overall marketing strategy for the district, developing outreach and retention efforts with existing community and corporate clubs, and penetrating new markets. Additionally, the club growth director supports challenged clubs and helps them to become Distinguished. </t>
  </si>
  <si>
    <t>Club Extension Chair*</t>
  </si>
  <si>
    <t>Oversees the objectives for the club extension and club sponsor committees. These two committees are essential in assisting the club growth director through maintaining quality leads and providing guidance over the club sponsor program to ensure that prospective clubs are chartered successfully. In addition to providing sponsors for prospective clubs, the club sponsor committee arranges club sponsor credit opportunities for members who seek it.</t>
  </si>
  <si>
    <t>Club Extension Committee</t>
  </si>
  <si>
    <t xml:space="preserve">This committee is responsible for one of the most important aspects of the district’s marketing strategy—qualifying, managing and tracking leads. </t>
  </si>
  <si>
    <t>Club Sponsor Committee</t>
  </si>
  <si>
    <t xml:space="preserve">This committee recruits, trains and tracks sponsors for all clubs that charter or are in the midst of the chartering process. </t>
  </si>
  <si>
    <t>Club Quality Chair</t>
  </si>
  <si>
    <t>The club quality chair focuses on establishing a club mentor committee to provide this service through the club mentor program. Club mentors are the advisors and tutors for new clubs and have a great effect on the degree to which a new club succeeds. In addition to providing mentors to the club, the committee arranges club mentor credit opportunities for members who seek it.</t>
  </si>
  <si>
    <t>Club Mentor Committee</t>
  </si>
  <si>
    <t xml:space="preserve">This committee recruits, trains and tracks mentors for all clubs that charter or are in the midst of the chartering process. </t>
  </si>
  <si>
    <t>Club Retention Chair</t>
  </si>
  <si>
    <t>Club Coach Committee</t>
  </si>
  <si>
    <t xml:space="preserve">This committee recruits and trains coaches for all clubs that qualify for the program. The committee also reviews its clubs to see which ones are in need of a club coach. </t>
  </si>
  <si>
    <t>Club New Source Research Chair</t>
  </si>
  <si>
    <t>The club new source research chair works closely with the club growth director to develop the district’s marketing plan, which is a series of steps to help the district grow healthy new clubs. In addition to assisting with the marketing plan, the club new source research chair generates new club leads at the district level.</t>
  </si>
  <si>
    <t>Online Resources</t>
  </si>
  <si>
    <t>Link</t>
  </si>
  <si>
    <t>Club Growth Director Handbook</t>
  </si>
  <si>
    <t>https://www.toastmasters.org/resources/club-growth-director-handbook</t>
  </si>
  <si>
    <t>Let the World Know Handbook</t>
  </si>
  <si>
    <t>https://www.toastmasters.org/leadership-central/club-officer-tools/club-officer-roles/public-relations</t>
  </si>
  <si>
    <t>Marketing Resources</t>
  </si>
  <si>
    <t>http://www.toastmasters.org/marketingresources</t>
  </si>
  <si>
    <t>New Club Information</t>
  </si>
  <si>
    <t>https://www.toastmasters.org/newclubs</t>
  </si>
  <si>
    <t>Electronic Media Kit</t>
  </si>
  <si>
    <t>https://mediacenter.toastmasters.org/media-kit</t>
  </si>
  <si>
    <t>Situational Analysis</t>
  </si>
  <si>
    <t>Industry Analysis</t>
  </si>
  <si>
    <t>General</t>
  </si>
  <si>
    <t>Local library, Chamber of Commerce, Census data tools</t>
  </si>
  <si>
    <t>NYSE</t>
  </si>
  <si>
    <t>https://www.nyse.com/index</t>
  </si>
  <si>
    <t>NASDAQ</t>
  </si>
  <si>
    <t>https://www.nasdaq.com/</t>
  </si>
  <si>
    <t>Eurostat</t>
  </si>
  <si>
    <t>https://ec.europa.eu/eurostat</t>
  </si>
  <si>
    <t>ASEAN UP</t>
  </si>
  <si>
    <t xml:space="preserve">https://aseanup.com/ </t>
  </si>
  <si>
    <t>IBIS World</t>
  </si>
  <si>
    <t>https://www.ibisworld.com/</t>
  </si>
  <si>
    <t>US Census Data Tool</t>
  </si>
  <si>
    <t>https://www.census.gov/data/data-tools.html</t>
  </si>
  <si>
    <t>International Database</t>
  </si>
  <si>
    <t>https://www.census.gov/data-tools/demo/idb/informationGateway.php</t>
  </si>
  <si>
    <t>Market Analysis</t>
  </si>
  <si>
    <t>Toastmaters Lead Management (TLM)</t>
  </si>
  <si>
    <t>TLM Login Support</t>
  </si>
  <si>
    <t>Login to District Central using your Toastmasters credentials. Click on Leads/Prospective Clubs tab.</t>
  </si>
  <si>
    <t>TLM Best Practices &amp; Guidelines</t>
  </si>
  <si>
    <t xml:space="preserve">District Leader Tools &gt; Leadership Roles &gt; District Marketing webpage: </t>
  </si>
  <si>
    <t>TLM Contact</t>
  </si>
  <si>
    <t xml:space="preserve">corporaterelations@toastmasters.org   </t>
  </si>
  <si>
    <t>Microsoft Excel Tutorial</t>
  </si>
  <si>
    <t>https://support.office.com/en-gb/article/excel-for-windows-training-9bc05390-e94c-46af-a5b3-d7c22f6990bb</t>
  </si>
  <si>
    <t>5 Year Historic Performance</t>
  </si>
  <si>
    <t>New Clubs Chartered</t>
  </si>
  <si>
    <t>Percentage Change</t>
  </si>
  <si>
    <t>* - available at https://dashboards.toastmasters.org - select District, select Year</t>
  </si>
  <si>
    <t>MONITORING TOOL</t>
  </si>
  <si>
    <t>Club Status</t>
  </si>
  <si>
    <t>Corporate</t>
  </si>
  <si>
    <t>Community</t>
  </si>
  <si>
    <t>Last Year</t>
  </si>
  <si>
    <t>Total Paid Clubs</t>
  </si>
  <si>
    <t>Club Loss</t>
  </si>
  <si>
    <t>Paid Club Growth %</t>
  </si>
  <si>
    <t>Club Strength Status</t>
  </si>
  <si>
    <t>Clubs at Charter Strength</t>
  </si>
  <si>
    <t>13-19 Member Clubs</t>
  </si>
  <si>
    <t>Clubs Coach Eligible (&lt;13 members)</t>
  </si>
  <si>
    <t>Clubs Requesting Coaches</t>
  </si>
  <si>
    <t>Coaches Assigned</t>
  </si>
  <si>
    <t>Unpaid Clubs (not suspended)</t>
  </si>
  <si>
    <t>Clubs that meet Membership Goals</t>
  </si>
  <si>
    <t>Membership Status</t>
  </si>
  <si>
    <t>Total Membership Payments</t>
  </si>
  <si>
    <t>District Recognition Program Standards</t>
  </si>
  <si>
    <t>Distinguished</t>
  </si>
  <si>
    <t>Select</t>
  </si>
  <si>
    <t>President's</t>
  </si>
  <si>
    <t>Smedley</t>
  </si>
  <si>
    <t>Geography Opportunites</t>
  </si>
  <si>
    <t>Largest Communities with no Club</t>
  </si>
  <si>
    <t>Review Toastmasters Find-a-Club for your District</t>
  </si>
  <si>
    <t>Communities with Time of Day/Day of Week Openings</t>
  </si>
  <si>
    <t>These are communities that don't offer morning, noon, evening or weekend opportunities</t>
  </si>
  <si>
    <t>Community Name</t>
  </si>
  <si>
    <t>Gap</t>
  </si>
  <si>
    <t>Division</t>
  </si>
  <si>
    <t xml:space="preserve">Advanced &amp; Specialty Club Opportunities </t>
  </si>
  <si>
    <t xml:space="preserve"> </t>
  </si>
  <si>
    <t>These are clubs such as bilingual, humor, professional speaking or advanced clubs</t>
  </si>
  <si>
    <t>Type of Specialty</t>
  </si>
  <si>
    <t>Local Companies &gt;250 Employees with no Toastmasters Club</t>
  </si>
  <si>
    <t>Company</t>
  </si>
  <si>
    <t>Location</t>
  </si>
  <si>
    <t>Branches of Companies with Existing Clubs Elsewhere</t>
  </si>
  <si>
    <t>Location(s)</t>
  </si>
  <si>
    <t>Additional Opportunities with Companies with Existing Clubs</t>
  </si>
  <si>
    <t>Companies with recently closed Clubs</t>
  </si>
  <si>
    <t>Non-Profit Organizations with no Clubs</t>
  </si>
  <si>
    <t>Non-Profits such as Religious Institutions, Associations, and Charitable Organzations</t>
  </si>
  <si>
    <t>Government Entities with no Clubs</t>
  </si>
  <si>
    <t>Colleges/Universities with no Clubs</t>
  </si>
  <si>
    <t>Top 5 Industries in the District</t>
  </si>
  <si>
    <t>What type of industries are prevalent in the District? Insurance, Medical, Oil &amp; Gas, Hospitality, Cruise, etc.</t>
  </si>
  <si>
    <t>Top 5 Industries Represented in Existing Clubs</t>
  </si>
  <si>
    <t>What types of clubs do you have? Insurance, Medical, Oil &amp; Gas, Hospitality, Cruise, etc.</t>
  </si>
  <si>
    <t>Top 10 Employers in the District</t>
  </si>
  <si>
    <t>Employer</t>
  </si>
  <si>
    <t>HQ Location</t>
  </si>
  <si>
    <t xml:space="preserve"> # of Employees</t>
  </si>
  <si>
    <t>Strategy</t>
  </si>
  <si>
    <t>DISCUSSION QUESTIONS</t>
  </si>
  <si>
    <t>RESPONSE</t>
  </si>
  <si>
    <t>July</t>
  </si>
  <si>
    <t>Aug</t>
  </si>
  <si>
    <t>Sep</t>
  </si>
  <si>
    <t>Oct</t>
  </si>
  <si>
    <t>Nov</t>
  </si>
  <si>
    <t>Dec</t>
  </si>
  <si>
    <t>Jan</t>
  </si>
  <si>
    <t>Feb</t>
  </si>
  <si>
    <t>Mar</t>
  </si>
  <si>
    <t>Apr</t>
  </si>
  <si>
    <t>May</t>
  </si>
  <si>
    <t>June</t>
  </si>
  <si>
    <t>What resources do you need?</t>
  </si>
  <si>
    <t>How much money do you need to accomplish your strategy?</t>
  </si>
  <si>
    <t>How will you monitor progress*?</t>
  </si>
  <si>
    <r>
      <t xml:space="preserve">For new members in current clubs, new clubs, and dues renewal.
</t>
    </r>
    <r>
      <rPr>
        <i/>
        <sz val="12"/>
        <color theme="1"/>
        <rFont val="Calibri"/>
        <family val="2"/>
        <scheme val="minor"/>
      </rPr>
      <t>*See Monitoring Tool in Situational Analysis tab</t>
    </r>
  </si>
  <si>
    <t>Tactics</t>
  </si>
  <si>
    <t>Action</t>
  </si>
  <si>
    <t>Task</t>
  </si>
  <si>
    <t>Est Budget</t>
  </si>
  <si>
    <t>Actual Cost</t>
  </si>
  <si>
    <t xml:space="preserve">Jul </t>
  </si>
  <si>
    <t>Jun</t>
  </si>
  <si>
    <t>MARKETING ACTIONS</t>
  </si>
  <si>
    <t>Complete Situational Analysis Tab in Template</t>
  </si>
  <si>
    <t>Research and fill in the Situational Analysis</t>
  </si>
  <si>
    <t>Complete Team and Roles Tab in Template</t>
  </si>
  <si>
    <t>Identify and appoint team members to carry out the actions in the Marketing Plan</t>
  </si>
  <si>
    <t>Define Additional Marketing Admin Actions</t>
  </si>
  <si>
    <t>Identify additional administrative actions needed to support the Marketing Plan</t>
  </si>
  <si>
    <t>Define Planned Club Support Actions</t>
  </si>
  <si>
    <t>Identify additional actions needed to support clubs in achieving their membership goals</t>
  </si>
  <si>
    <t>Define Planned Club Building Actions</t>
  </si>
  <si>
    <t>Identify additional actions needed to identify potential clubs and build sustainable clubs.</t>
  </si>
  <si>
    <t>Review Plan with Marketing Team</t>
  </si>
  <si>
    <t>Gather team buy-in to the marketing plan</t>
  </si>
  <si>
    <t>Review Plan with DD and PQD</t>
  </si>
  <si>
    <t>Submit Budget Requests Aligned to Plan</t>
  </si>
  <si>
    <t>Get approval for budgetary items</t>
  </si>
  <si>
    <t>Review TLM Status - every week</t>
  </si>
  <si>
    <t>Make sure that the TLM system is up to date and accurate.</t>
  </si>
  <si>
    <t>CLUB SUPPORT ACTIONS</t>
  </si>
  <si>
    <t>Take full advantage of Region Advisor, International Director and International Officer visits…</t>
  </si>
  <si>
    <t>Prepare for Corporate Recognition (if hosting an International Director or Officer)</t>
  </si>
  <si>
    <t>Recognize 2 Corporations for their support of Toastmasters</t>
  </si>
  <si>
    <t>Prepare Club Support Event(s) for Region Advisor Visit</t>
  </si>
  <si>
    <t>Visit struggling clubs OR hold a learning event for multiple clubs</t>
  </si>
  <si>
    <t>Create a structured club coaching programme.</t>
  </si>
  <si>
    <t>All clubs with less than 12 members will benefit from two trained club coaches.</t>
  </si>
  <si>
    <t>Promote Toastmasters membership building contests. Create extra District contests.</t>
  </si>
  <si>
    <t>Create incentives for membership growth.</t>
  </si>
  <si>
    <t>Purchase marketing materials and supplies to support new clubs and ‘Open-house’ meetings.</t>
  </si>
  <si>
    <t>Supply new and existing clubs to support their initiatives.</t>
  </si>
  <si>
    <t>Arrange Corporate Club Lead Visits</t>
  </si>
  <si>
    <t>Minimum of 5 Corporate and Community Leads combined</t>
  </si>
  <si>
    <t>Arrange Community Club Lead Visits</t>
  </si>
  <si>
    <t>Complete Market Analysis Tab in Template</t>
  </si>
  <si>
    <t>Research and fill in the Market Analysis</t>
  </si>
  <si>
    <t>Complete Industry Analysis Tab in Template</t>
  </si>
  <si>
    <t>Research and fill in the Industry Analysis</t>
  </si>
  <si>
    <t>Complete Current Prospects Tab in Template</t>
  </si>
  <si>
    <t>Research and fill in the Current Prospects</t>
  </si>
  <si>
    <t>Current Prospects</t>
  </si>
  <si>
    <t>Club Type = Corporate or Community</t>
  </si>
  <si>
    <t>Club Type</t>
  </si>
  <si>
    <t>Assigned to</t>
  </si>
  <si>
    <t>Examples</t>
  </si>
  <si>
    <t>Marketing Admin Actions</t>
  </si>
  <si>
    <t>Goal</t>
  </si>
  <si>
    <t>Priority</t>
  </si>
  <si>
    <t>Coordinator</t>
  </si>
  <si>
    <t>Timetable</t>
  </si>
  <si>
    <t>(% Complete)</t>
  </si>
  <si>
    <t>Yearly budget</t>
  </si>
  <si>
    <t>Difficulty</t>
  </si>
  <si>
    <t>To Dos</t>
  </si>
  <si>
    <t>Delivery Date</t>
  </si>
  <si>
    <t>Owners</t>
  </si>
  <si>
    <t>Create direct communication channels with all leaders.</t>
  </si>
  <si>
    <t>Promote initiatives, share information, recognize accomplishments</t>
  </si>
  <si>
    <t>Medium</t>
  </si>
  <si>
    <t>CGD 
PR manager</t>
  </si>
  <si>
    <t>Jan 2018 Onwards</t>
  </si>
  <si>
    <t>Review effectiveness of communications.</t>
  </si>
  <si>
    <t>Ongoing</t>
  </si>
  <si>
    <t>All District Leaders</t>
  </si>
  <si>
    <t>Support clubs marketing efforts via the District website.</t>
  </si>
  <si>
    <t>Increase Toastmasters web profile in the United Kingdom. Transforming the District 91 into a “hub.”</t>
  </si>
  <si>
    <t>High</t>
  </si>
  <si>
    <t>PR Manager
IT Manager</t>
  </si>
  <si>
    <t>Sep 2017 Onwards</t>
  </si>
  <si>
    <t>1. Agree on specs for new D91 website
2. Identify creator for new website</t>
  </si>
  <si>
    <t>Unkown</t>
  </si>
  <si>
    <t>District 91 ICT committee</t>
  </si>
  <si>
    <t>Increase the pace of PR publications in the press.</t>
  </si>
  <si>
    <t>Increase Toastmasters profile in the United Kindgom.</t>
  </si>
  <si>
    <t xml:space="preserve">PR Manager </t>
  </si>
  <si>
    <t>Jul 2017 Onwards</t>
  </si>
  <si>
    <t>Discuss what's needed to get more out of the current partnership</t>
  </si>
  <si>
    <t>PR Manager &amp; CGD to discuss</t>
  </si>
  <si>
    <t>Create a series of courses/workshop on marketing and social media with subject matter experts.</t>
  </si>
  <si>
    <t>Increase best practice sharing by equipping our leaders with new skills and expertise.</t>
  </si>
  <si>
    <t>Low</t>
  </si>
  <si>
    <t>Mar 2018 Onwards</t>
  </si>
  <si>
    <t>Identify experts</t>
  </si>
  <si>
    <t>Next year</t>
  </si>
  <si>
    <t>Membership Extension Chairs with CHD &amp; PQD support</t>
  </si>
  <si>
    <t>Create list of prominent Toastmasters in the community</t>
  </si>
  <si>
    <t>Increase local business, government or celebrity names that are or have been Toastmasters</t>
  </si>
  <si>
    <t>PR Manager</t>
  </si>
  <si>
    <t>Oct - Dec 2017</t>
  </si>
  <si>
    <t>1. Review WHQ List of Famous Toastmasters
2. Review Club Rosters for Local Influencers</t>
  </si>
  <si>
    <t>Get testimonial quotes from local corporations/prominent</t>
  </si>
  <si>
    <t>Get quotes from local corporate leaders about the benefits of toastmasters in their organization</t>
  </si>
  <si>
    <t>Jan - Mar 2018</t>
  </si>
  <si>
    <t>1. Contact WHQ for a release form
2. Contact for quotes</t>
  </si>
  <si>
    <t>July 2017 Onwards</t>
  </si>
  <si>
    <t>1. Get updates from club sponsors and Division Directors every 2 weeks</t>
  </si>
  <si>
    <t>Club Extension Chairs</t>
  </si>
  <si>
    <t>Club Support Actions</t>
  </si>
  <si>
    <t>Share best practices for membership growth</t>
  </si>
  <si>
    <t>Weekly webinars for club leaders in District 91 with 50+ leaders attending.</t>
  </si>
  <si>
    <t>CGD
Membership Extension Chair</t>
  </si>
  <si>
    <t>Oct 2017 Onwards</t>
  </si>
  <si>
    <t>Create pipeline of presenters</t>
  </si>
  <si>
    <t>Membership Extension Chairs</t>
  </si>
  <si>
    <t>Promote Toastmasters membership building contests. Create extra D91 contests.</t>
  </si>
  <si>
    <t>CGD
Area Directors Support</t>
  </si>
  <si>
    <t>Feb 2018 Onwards</t>
  </si>
  <si>
    <t>1. Create marketing materials
2. Define incentives
3. Publicise</t>
  </si>
  <si>
    <t>1. D91 Graphic designer
2. CGD
3. All District Leaders</t>
  </si>
  <si>
    <t>Create marketing materials for District 91 club use</t>
  </si>
  <si>
    <t>Create professional quality UK focused marketing materials available to all clubs.</t>
  </si>
  <si>
    <t>CGD
PRM Support</t>
  </si>
  <si>
    <t>Keep publicising Helloprint partnership</t>
  </si>
  <si>
    <t>‘Open-house’ meetings initiative. Creating guidance and support tools.</t>
  </si>
  <si>
    <t>Invite and support clubs to try out an interactive meeting format to attract a large number of guests and convert them into members.</t>
  </si>
  <si>
    <t>Nov 2017 Onwards</t>
  </si>
  <si>
    <t>Review effectiveness of meeting format.
Incorporate lessons from clubs.</t>
  </si>
  <si>
    <t>Award for net growth of 5+ members each TM year.</t>
  </si>
  <si>
    <t>Incent and recognize high membership growth and retention</t>
  </si>
  <si>
    <t>May 2018 Onwards</t>
  </si>
  <si>
    <t xml:space="preserve"> Agree specifics for May conference</t>
  </si>
  <si>
    <t>Create materials for clubs to conduct Speechcraft sessions.</t>
  </si>
  <si>
    <t>Reach out to new markets, member recruitment and upskilling of club members.</t>
  </si>
  <si>
    <t>CGD
Speechcraft coordinator</t>
  </si>
  <si>
    <t>1. Agree on standard agenda
2. Update D91 Companion manual
3. Create materials for coordinators</t>
  </si>
  <si>
    <t>CGD &amp; Speechcraft coordinator with local input</t>
  </si>
  <si>
    <t>CGD
Club Coaching coordinator</t>
  </si>
  <si>
    <t>1. Re-engage with coordinator
2. Create structured lists
3. Schedule training sessions for coaches</t>
  </si>
  <si>
    <t>1. CGD
2. Club Coaching coordinator
3. Club Coaching coordinator with CGD support</t>
  </si>
  <si>
    <t>Hold online Q&amp;A sessions for leaders of struggling clubs</t>
  </si>
  <si>
    <t>Monthly teleconferences to answer questions and resolve problems/challenges.</t>
  </si>
  <si>
    <t>1. Schedule sessions
2. Publicise them to clubs with &lt;20 members
3. Find panel members</t>
  </si>
  <si>
    <t>CGD &amp; Membership Extension Chairs</t>
  </si>
  <si>
    <t>Build Organisation-to-Organisation links with trade bodies and membership organisations.</t>
  </si>
  <si>
    <t>Promote Toastmasters benefits to new audiences and meeting the leaders of other organisations.</t>
  </si>
  <si>
    <t>Trio &amp; Division Directors</t>
  </si>
  <si>
    <t>1. Identify stakeholders
2. Arrange meetings</t>
  </si>
  <si>
    <t>D91 Stakeholder Manager needed</t>
  </si>
  <si>
    <t>Organize quarterly corporate summits.</t>
  </si>
  <si>
    <t>Market Toastmasters though a forum to share accomplishments and testimonials.</t>
  </si>
  <si>
    <t>CGD
Corporate Engagement Chair</t>
  </si>
  <si>
    <t>1. Find leader 
2. Organise initial event in spring 2018</t>
  </si>
  <si>
    <t>1. Corporate Engagement Chair
2. Corporate Engagement Chair with CGD support</t>
  </si>
  <si>
    <t>Analyze District Dashboard Data (look at other columns)</t>
  </si>
  <si>
    <t>Important information to be available at the fingertips of relevant leaders.</t>
  </si>
  <si>
    <t>CGD
Webmaster support</t>
  </si>
  <si>
    <t xml:space="preserve">
1. Create website page
2. Further beef-up D91 Membership growth analysis spreadsheet</t>
  </si>
  <si>
    <t>1. District 91 Leadership Team
2. CGD with webmaster support
3. CGD (low priority)</t>
  </si>
  <si>
    <t>CGD &amp; District Director</t>
  </si>
  <si>
    <t>Formalise process in more details</t>
  </si>
  <si>
    <t>Advertise locally</t>
  </si>
  <si>
    <t>Raise Toastmasters profile in a specific area to support club events and membership drives.</t>
  </si>
  <si>
    <t>1. Agree on target market &amp; medium
2. Seek suitable expertise
3. Obtain WHQ approval</t>
  </si>
  <si>
    <t>1. CGD with input from marketing expert</t>
  </si>
  <si>
    <t>Compile list of Local Marketing Events</t>
  </si>
  <si>
    <t>Attend at least 1 marketing event per division as an exhibtor or speaker to attract members to clubs.</t>
  </si>
  <si>
    <t>Conduct Club Member Marketing Webinars for VPM's/VPPR's</t>
  </si>
  <si>
    <t>Conduct at least 6 webinars focused on attracting guests to club meetings</t>
  </si>
  <si>
    <t>Conduct Corporate Reviews with existing corporate clubs</t>
  </si>
  <si>
    <t>Conduct reviews with internal corporate club sponsors at corporate clubs (i.e., Director of Training, etc.)</t>
  </si>
  <si>
    <t>Division Directors</t>
  </si>
  <si>
    <t>Club Building Actions</t>
  </si>
  <si>
    <t>Qualify all new corporate clubs leads by meeting company representatives.</t>
  </si>
  <si>
    <t>Establish a partnership between District 91 and the corporations hosting clubs. Building sustainable corporate clubs.</t>
  </si>
  <si>
    <t>CGD
Club Extension Chair</t>
  </si>
  <si>
    <t>1. Formalise process into a flowchart.
2. Create support documents for successors.</t>
  </si>
  <si>
    <t>CGD &amp; Club Extension Chair</t>
  </si>
  <si>
    <t>Prepare Corporate Marketing Packages</t>
  </si>
  <si>
    <t>Provide literature to complement existing publications with emphasis on the features of successful corporate clubs.</t>
  </si>
  <si>
    <t>1. Gather Material from WHQ 
2. Collate into Packets</t>
  </si>
  <si>
    <t>1. CGD &amp; PR Manager
2. Requires inputs/testimonials etc from successful corporates</t>
  </si>
  <si>
    <t>1. Corporate Engagement Chair 
2. Corporate Engagement Chair with CGD support</t>
  </si>
  <si>
    <t>Organize quarterly “come and see” demo meetings</t>
  </si>
  <si>
    <t>Give a forum for any company or business leader to discover what Toastmasters is informally.</t>
  </si>
  <si>
    <t>CGD
Volunteer clubs</t>
  </si>
  <si>
    <t>1. Seek out volunteer clubs in D91
2. Arrange dates and support for them</t>
  </si>
  <si>
    <t>1. Organising club
2. PR Manager support
3. CGD support</t>
  </si>
  <si>
    <t>Create list of successful club builders for coaching and mentoring</t>
  </si>
  <si>
    <t>All relevant information and tools to be available in one place.</t>
  </si>
  <si>
    <t>1. Create pages on D91 website</t>
  </si>
  <si>
    <t>1. CGD for initial version
2. D91 ICT Committee for upgraded website version</t>
  </si>
  <si>
    <t>Create a step-by-step manual on building successful clubs drawing on world best practice.</t>
  </si>
  <si>
    <t>Simplify and demystify the club building process. Avoiding repeating past mistakes.</t>
  </si>
  <si>
    <t>1. Finish writing of extra chapters
2. Proofreading and editing</t>
  </si>
  <si>
    <t>CGD &amp; Editorial Team</t>
  </si>
  <si>
    <t>Create a structured program for club sponsors &amp; mentors.</t>
  </si>
  <si>
    <t>Equip new club leaders and building a large pool of talent on club creation.</t>
  </si>
  <si>
    <t>CGD
Club Sponsors/Mentors Chair</t>
  </si>
  <si>
    <t>1. Contact current sponsors/mentors
2. Arrange training for them</t>
  </si>
  <si>
    <t>1. Club Sponsors/Mentor Chair
2. Club Sponsors/Mentor Chair &amp; CGD</t>
  </si>
  <si>
    <t>Support new clubs with materials &amp; management tools.</t>
  </si>
  <si>
    <t>Give a head-start to new clubs.</t>
  </si>
  <si>
    <t>1. Finalise online "toolbox' for clubs
2. Review contents of Demo Box</t>
  </si>
  <si>
    <t>CGD based on club leaders feedback</t>
  </si>
  <si>
    <t>Create an award for club creation.</t>
  </si>
  <si>
    <t>Incent and recognize new club creation and new club leaders.</t>
  </si>
  <si>
    <t>Identify locations suitable for hosting new community clubs.</t>
  </si>
  <si>
    <t>Created focused growth efforts in particular areas to avoid dilution of resources.</t>
  </si>
  <si>
    <t>Area &amp; Division Diectors</t>
  </si>
  <si>
    <t>Very slow pace of progress. Time consuming job.</t>
  </si>
  <si>
    <t>Division Directors &amp; Division teams</t>
  </si>
  <si>
    <t>Identify large companies that currently do not host a club.</t>
  </si>
  <si>
    <t>Expand Toastmasters presence in the corporate world.</t>
  </si>
  <si>
    <t>Create initial list of large companies with focus on well known brands.</t>
  </si>
  <si>
    <t>Corporate Engagement chair</t>
  </si>
  <si>
    <t>Attend at least 1 marketing event per division as an exhibitor or speaker to attract corporations to start new clubs.</t>
  </si>
  <si>
    <t>1. Identify events
2. Gather Marketing Materials
3. Create Event Team
4. Attend Event
5. Enter leads into TLM
6. Follow up on leads</t>
  </si>
  <si>
    <t>Club Extension Chair</t>
  </si>
  <si>
    <t>The club retention chair heads the club coach committee which assists with the club coach program. The committee helps club coaches develop action plans to aid their assigned clubs. In addition to providing coaches for qualified clubs, the club coach committee arranges club coach credit opportunities for members who seek it. The club retention chair also assists with promoting membership building programs designed by Toastmasters International (Smedley Award, Talk Up Toastmasters and Beat the Clock), and additional programs designed by the district.</t>
  </si>
  <si>
    <t>2019-2020</t>
  </si>
  <si>
    <t>2020-2021</t>
  </si>
  <si>
    <t>2021-2022</t>
  </si>
  <si>
    <t>2022-2023</t>
  </si>
  <si>
    <t>2023-2024</t>
  </si>
  <si>
    <t>2018-2019</t>
  </si>
  <si>
    <t>2017-2018</t>
  </si>
  <si>
    <t>2015-2016</t>
  </si>
  <si>
    <t>2014-2015</t>
  </si>
  <si>
    <t>2016-2017</t>
  </si>
  <si>
    <t>Cells that are italicized are formulas and autopopulate. Do not manually enter data.</t>
  </si>
  <si>
    <t>New Clubs Chartered*</t>
  </si>
  <si>
    <t>Year End Membership Payments*</t>
  </si>
  <si>
    <t>Distinguished Performance Reports</t>
  </si>
  <si>
    <t>Corporate Club report</t>
  </si>
  <si>
    <t>CLUB BUILDING ACTIONS</t>
  </si>
  <si>
    <t>The official manual detailing the Club Growth Director's role, responsibilities and goals.</t>
  </si>
  <si>
    <t>Practical ideas and advice for reaching large numbers of people with information about your club and the benefits it offers them.</t>
  </si>
  <si>
    <t>Official Toastmasters branded materials available for download from the website; fliers, brochures, templates, design standards, etc.</t>
  </si>
  <si>
    <t>Webpage for information on starting a club or beginning the Application To Organize process.</t>
  </si>
  <si>
    <t>Official Toastmasters International electronic media kit with links to download necessary materials.</t>
  </si>
  <si>
    <t xml:space="preserve">https://dashboards.toastmasters.org/Default.aspx </t>
  </si>
  <si>
    <t>Request a corporate club information to include specific club contact information for corporate clubs in your district or a list of all Toastmasters corpooate clubs and their locations.</t>
  </si>
  <si>
    <t>This manual defines components and provides step-by-step instruction on how to use the system.</t>
  </si>
  <si>
    <t>Contact Corporate Relations with questions on troubleshooting or how to manage changes to lead records.</t>
  </si>
  <si>
    <t>Microsoft Office beginner tutorial that shares Excel basics and how-to's.</t>
  </si>
  <si>
    <t>Corporate Club Opportunities</t>
  </si>
  <si>
    <t xml:space="preserve">Identify companies in the top 5 industries </t>
  </si>
  <si>
    <t>Find new club leads</t>
  </si>
  <si>
    <t>Contact new club leads</t>
  </si>
  <si>
    <t xml:space="preserve">Identify decision makers in the list of companies and send them an introductory email </t>
  </si>
  <si>
    <t xml:space="preserve">Schedule introductory meetings </t>
  </si>
  <si>
    <t xml:space="preserve">Send meeting invitiations to the decision makers from the list of companies </t>
  </si>
  <si>
    <t>Conduct introductory meetings</t>
  </si>
  <si>
    <t xml:space="preserve">Meet with the decision makers and request demonstration meeting </t>
  </si>
  <si>
    <t>Schedule demonstration meeting</t>
  </si>
  <si>
    <t xml:space="preserve">Send meeting invitiations for the demonstration meetings </t>
  </si>
  <si>
    <t>Conduct the demonstration meetings</t>
  </si>
  <si>
    <t xml:space="preserve">Meet with decision makers and identified prospective members </t>
  </si>
  <si>
    <t>Complete and submit the charter paperwork</t>
  </si>
  <si>
    <t xml:space="preserve">Collect the information of the charter members and payment and submit to World Headquarters </t>
  </si>
  <si>
    <t xml:space="preserve">Division </t>
  </si>
  <si>
    <t>What approach will you take to grow clubs based on your analysis? 
Leverage your Situational, Industry and Market Analysis</t>
  </si>
  <si>
    <t>How will you use your team to accomplish your strategy?</t>
  </si>
  <si>
    <t>New and Charter Payments</t>
  </si>
  <si>
    <t>As a % of Last Year Membership Payments</t>
  </si>
  <si>
    <t>Required Clubs</t>
  </si>
  <si>
    <t>Required Membership Payments</t>
  </si>
  <si>
    <t>Total Paid Clubs*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</si>
</sst>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28" x14ac:knownFonts="1">
    <font>
      <sz val="11"/>
      <color theme="1"/>
      <name val="Calibri"/>
      <family val="2"/>
      <scheme val="minor"/>
    </font>
    <font>
      <sz val="12"/>
      <color theme="1"/>
      <name val="Calibri"/>
      <family val="2"/>
      <scheme val="minor"/>
    </font>
    <font>
      <b/>
      <sz val="11"/>
      <color theme="1"/>
      <name val="Calibri"/>
      <family val="2"/>
      <scheme val="minor"/>
    </font>
    <font>
      <sz val="11"/>
      <color theme="1"/>
      <name val="Calibri"/>
      <family val="2"/>
      <scheme val="minor"/>
    </font>
    <font>
      <u/>
      <sz val="11"/>
      <color theme="10"/>
      <name val="Calibri"/>
      <family val="2"/>
      <scheme val="minor"/>
    </font>
    <font>
      <sz val="12"/>
      <color theme="1"/>
      <name val="Calibri Light"/>
      <family val="2"/>
      <scheme val="major"/>
    </font>
    <font>
      <b/>
      <sz val="12"/>
      <color theme="1"/>
      <name val="Calibri"/>
      <family val="2"/>
      <scheme val="minor"/>
    </font>
    <font>
      <sz val="12"/>
      <color theme="1"/>
      <name val="Calibri"/>
      <family val="2"/>
      <scheme val="minor"/>
    </font>
    <font>
      <b/>
      <sz val="12"/>
      <name val="Calibri"/>
      <family val="2"/>
      <scheme val="minor"/>
    </font>
    <font>
      <sz val="12"/>
      <name val="Calibri"/>
      <family val="2"/>
      <scheme val="minor"/>
    </font>
    <font>
      <b/>
      <sz val="9"/>
      <color indexed="81"/>
      <name val="Tahoma"/>
      <family val="2"/>
    </font>
    <font>
      <sz val="9"/>
      <color indexed="81"/>
      <name val="Tahoma"/>
      <family val="2"/>
    </font>
    <font>
      <sz val="12"/>
      <color theme="0" tint="-0.499984740745262"/>
      <name val="Calibri Light"/>
      <family val="2"/>
      <scheme val="major"/>
    </font>
    <font>
      <b/>
      <sz val="12"/>
      <color theme="0" tint="-0.499984740745262"/>
      <name val="Calibri"/>
      <family val="2"/>
      <scheme val="minor"/>
    </font>
    <font>
      <sz val="12"/>
      <color theme="0" tint="-0.499984740745262"/>
      <name val="Calibri"/>
      <family val="2"/>
      <scheme val="minor"/>
    </font>
    <font>
      <b/>
      <strike/>
      <sz val="12"/>
      <color theme="1"/>
      <name val="Calibri"/>
      <family val="2"/>
      <scheme val="minor"/>
    </font>
    <font>
      <strike/>
      <sz val="12"/>
      <color theme="1"/>
      <name val="Calibri"/>
      <family val="2"/>
      <scheme val="minor"/>
    </font>
    <font>
      <strike/>
      <sz val="12"/>
      <color theme="1"/>
      <name val="Calibri Light"/>
      <family val="2"/>
      <scheme val="major"/>
    </font>
    <font>
      <b/>
      <i/>
      <sz val="12"/>
      <color theme="1"/>
      <name val="Calibri"/>
      <family val="2"/>
      <scheme val="minor"/>
    </font>
    <font>
      <b/>
      <sz val="12"/>
      <name val="Calibri Light"/>
      <family val="2"/>
      <scheme val="major"/>
    </font>
    <font>
      <b/>
      <sz val="14"/>
      <color theme="4"/>
      <name val="Calibri"/>
      <family val="2"/>
      <scheme val="minor"/>
    </font>
    <font>
      <sz val="14"/>
      <color theme="1"/>
      <name val="Calibri Light"/>
      <family val="2"/>
      <scheme val="major"/>
    </font>
    <font>
      <b/>
      <i/>
      <sz val="12"/>
      <color theme="1"/>
      <name val="Calibri Light"/>
      <family val="2"/>
      <scheme val="major"/>
    </font>
    <font>
      <sz val="12"/>
      <color theme="4"/>
      <name val="Calibri"/>
      <family val="2"/>
      <scheme val="minor"/>
    </font>
    <font>
      <u/>
      <sz val="12"/>
      <color theme="1"/>
      <name val="Calibri"/>
      <family val="2"/>
      <scheme val="minor"/>
    </font>
    <font>
      <i/>
      <sz val="12"/>
      <color theme="1"/>
      <name val="Calibri"/>
      <family val="2"/>
      <scheme val="minor"/>
    </font>
    <font>
      <sz val="11"/>
      <color rgb="FF1D252C"/>
      <name val="Calibri"/>
      <family val="2"/>
      <scheme val="minor"/>
    </font>
    <font>
      <sz val="11"/>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s>
  <cellStyleXfs count="4">
    <xf numFmtId="0" fontId="0" fillId="0" borderId="0"/>
    <xf numFmtId="9" fontId="3" fillId="0" borderId="0" applyFont="0" applyFill="0" applyBorder="0" applyAlignment="0" applyProtection="0"/>
    <xf numFmtId="0" fontId="4" fillId="0" borderId="0" applyNumberFormat="0" applyFill="0" applyBorder="0" applyAlignment="0" applyProtection="0"/>
    <xf numFmtId="44" fontId="3" fillId="0" borderId="0" applyFont="0" applyFill="0" applyBorder="0" applyAlignment="0" applyProtection="0"/>
  </cellStyleXfs>
  <cellXfs count="147">
    <xf numFmtId="0" fontId="0" fillId="0" borderId="0" xfId="0"/>
    <xf numFmtId="0" fontId="0" fillId="0" borderId="0" xfId="0" applyAlignment="1">
      <alignment horizontal="left" indent="2"/>
    </xf>
    <xf numFmtId="0" fontId="0" fillId="0" borderId="0" xfId="0" applyAlignment="1">
      <alignment horizontal="center"/>
    </xf>
    <xf numFmtId="0" fontId="4" fillId="0" borderId="0" xfId="2"/>
    <xf numFmtId="0" fontId="5" fillId="0" borderId="0" xfId="0" applyFont="1" applyAlignment="1">
      <alignment vertical="center"/>
    </xf>
    <xf numFmtId="0" fontId="6" fillId="0" borderId="0" xfId="0" applyFont="1" applyAlignment="1">
      <alignment horizontal="center" vertical="center"/>
    </xf>
    <xf numFmtId="0" fontId="7" fillId="0" borderId="0" xfId="0" applyFont="1" applyAlignment="1">
      <alignment vertical="center" wrapText="1"/>
    </xf>
    <xf numFmtId="0" fontId="7" fillId="0" borderId="0" xfId="0" applyFont="1" applyAlignment="1">
      <alignment horizontal="center" vertical="center"/>
    </xf>
    <xf numFmtId="0" fontId="7" fillId="0" borderId="0" xfId="0" applyFont="1" applyAlignment="1">
      <alignment vertical="center"/>
    </xf>
    <xf numFmtId="164" fontId="7" fillId="0" borderId="0" xfId="0" applyNumberFormat="1" applyFont="1" applyAlignment="1">
      <alignment horizontal="center" vertical="center"/>
    </xf>
    <xf numFmtId="0" fontId="7" fillId="0" borderId="0" xfId="0" applyFont="1" applyAlignment="1">
      <alignment horizontal="left" vertical="center"/>
    </xf>
    <xf numFmtId="0" fontId="8" fillId="0" borderId="0" xfId="0" applyFont="1" applyAlignment="1">
      <alignment horizontal="center" vertical="center"/>
    </xf>
    <xf numFmtId="0" fontId="9" fillId="0" borderId="0" xfId="0" applyFont="1" applyAlignment="1">
      <alignment vertical="center" wrapText="1"/>
    </xf>
    <xf numFmtId="0" fontId="9" fillId="0" borderId="0" xfId="0" applyFont="1" applyAlignment="1">
      <alignment horizontal="center" vertical="center"/>
    </xf>
    <xf numFmtId="0" fontId="9" fillId="0" borderId="0" xfId="0" applyFont="1" applyAlignment="1">
      <alignment vertical="center"/>
    </xf>
    <xf numFmtId="9" fontId="9" fillId="0" borderId="0" xfId="0" applyNumberFormat="1" applyFont="1" applyAlignment="1">
      <alignment horizontal="center" vertical="center"/>
    </xf>
    <xf numFmtId="0" fontId="9" fillId="0" borderId="0" xfId="0" applyFont="1" applyAlignment="1">
      <alignment horizontal="left" vertical="center" wrapText="1"/>
    </xf>
    <xf numFmtId="44" fontId="7" fillId="0" borderId="0" xfId="3" applyFont="1" applyAlignment="1">
      <alignment horizontal="center" vertical="center"/>
    </xf>
    <xf numFmtId="0" fontId="14" fillId="0" borderId="0" xfId="0" applyFont="1" applyAlignment="1">
      <alignment vertical="center"/>
    </xf>
    <xf numFmtId="0" fontId="12" fillId="6" borderId="0" xfId="0" applyFont="1" applyFill="1" applyAlignment="1">
      <alignment vertical="center"/>
    </xf>
    <xf numFmtId="0" fontId="13" fillId="6" borderId="0" xfId="0" applyFont="1" applyFill="1" applyAlignment="1">
      <alignment horizontal="center" vertical="center"/>
    </xf>
    <xf numFmtId="0" fontId="14" fillId="6" borderId="0" xfId="0" applyFont="1" applyFill="1" applyAlignment="1">
      <alignment vertical="center" wrapText="1"/>
    </xf>
    <xf numFmtId="0" fontId="14" fillId="6" borderId="0" xfId="0" applyFont="1" applyFill="1" applyAlignment="1">
      <alignment horizontal="center" vertical="center"/>
    </xf>
    <xf numFmtId="0" fontId="14" fillId="6" borderId="0" xfId="0" applyFont="1" applyFill="1" applyAlignment="1">
      <alignment vertical="center"/>
    </xf>
    <xf numFmtId="164" fontId="14" fillId="6" borderId="0" xfId="0" applyNumberFormat="1" applyFont="1" applyFill="1" applyAlignment="1">
      <alignment horizontal="center" vertical="center"/>
    </xf>
    <xf numFmtId="0" fontId="14" fillId="6" borderId="0" xfId="0" applyFont="1" applyFill="1" applyAlignment="1">
      <alignment horizontal="left" vertical="center"/>
    </xf>
    <xf numFmtId="44" fontId="14" fillId="6" borderId="0" xfId="3" applyFont="1" applyFill="1" applyAlignment="1">
      <alignment horizontal="center" vertical="center"/>
    </xf>
    <xf numFmtId="44" fontId="9" fillId="0" borderId="0" xfId="3" applyFont="1" applyAlignment="1">
      <alignment horizontal="center" vertical="center"/>
    </xf>
    <xf numFmtId="0" fontId="15" fillId="0" borderId="0" xfId="0" applyFont="1" applyAlignment="1">
      <alignment horizontal="center" vertical="center"/>
    </xf>
    <xf numFmtId="0" fontId="16" fillId="0" borderId="0" xfId="0" applyFont="1" applyAlignment="1">
      <alignment vertical="center" wrapText="1"/>
    </xf>
    <xf numFmtId="0" fontId="16" fillId="0" borderId="0" xfId="0" applyFont="1" applyAlignment="1">
      <alignment horizontal="center" vertical="center"/>
    </xf>
    <xf numFmtId="17" fontId="16" fillId="0" borderId="0" xfId="0" applyNumberFormat="1" applyFont="1" applyAlignment="1">
      <alignment vertical="center"/>
    </xf>
    <xf numFmtId="9" fontId="16" fillId="0" borderId="0" xfId="0" applyNumberFormat="1" applyFont="1" applyAlignment="1">
      <alignment horizontal="center" vertical="center"/>
    </xf>
    <xf numFmtId="44" fontId="16" fillId="0" borderId="0" xfId="3" applyFont="1" applyAlignment="1">
      <alignment horizontal="center" vertical="center"/>
    </xf>
    <xf numFmtId="0" fontId="16" fillId="0" borderId="0" xfId="0" applyFont="1" applyAlignment="1">
      <alignment vertical="center"/>
    </xf>
    <xf numFmtId="0" fontId="16" fillId="0" borderId="0" xfId="0" applyFont="1" applyAlignment="1">
      <alignment horizontal="left" vertical="center"/>
    </xf>
    <xf numFmtId="0" fontId="17" fillId="0" borderId="0" xfId="0" applyFont="1" applyAlignment="1">
      <alignment vertical="center"/>
    </xf>
    <xf numFmtId="0" fontId="6" fillId="0" borderId="0" xfId="0" applyFont="1"/>
    <xf numFmtId="0" fontId="1" fillId="0" borderId="0" xfId="0" applyFont="1"/>
    <xf numFmtId="0" fontId="18" fillId="0" borderId="0" xfId="0" applyFont="1"/>
    <xf numFmtId="0" fontId="6" fillId="0" borderId="1" xfId="0" applyFont="1" applyBorder="1"/>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xf>
    <xf numFmtId="164" fontId="1" fillId="0" borderId="0" xfId="0" applyNumberFormat="1" applyFont="1" applyAlignment="1">
      <alignment horizontal="center" vertical="center"/>
    </xf>
    <xf numFmtId="0" fontId="1" fillId="0" borderId="0" xfId="0" applyFont="1" applyAlignment="1">
      <alignment horizontal="left" vertical="center"/>
    </xf>
    <xf numFmtId="9" fontId="1" fillId="0" borderId="0" xfId="0" applyNumberFormat="1" applyFont="1" applyAlignment="1">
      <alignment horizontal="center" vertical="center"/>
    </xf>
    <xf numFmtId="44" fontId="1" fillId="0" borderId="0" xfId="3" applyFont="1" applyAlignment="1">
      <alignment horizontal="center" vertical="center"/>
    </xf>
    <xf numFmtId="14" fontId="1" fillId="0" borderId="0" xfId="0" applyNumberFormat="1" applyFont="1" applyAlignment="1">
      <alignment horizontal="left" vertical="center" wrapText="1"/>
    </xf>
    <xf numFmtId="0" fontId="1" fillId="0" borderId="0" xfId="0" applyFont="1" applyAlignment="1">
      <alignment horizontal="left" vertical="center" wrapText="1"/>
    </xf>
    <xf numFmtId="14" fontId="1" fillId="0" borderId="0" xfId="0" applyNumberFormat="1" applyFont="1" applyAlignment="1">
      <alignment horizontal="left" vertical="center"/>
    </xf>
    <xf numFmtId="17" fontId="1" fillId="0" borderId="0" xfId="0" applyNumberFormat="1" applyFont="1" applyAlignment="1">
      <alignment vertical="center"/>
    </xf>
    <xf numFmtId="0" fontId="1" fillId="0" borderId="0" xfId="0" applyFont="1" applyAlignment="1">
      <alignment wrapText="1"/>
    </xf>
    <xf numFmtId="0" fontId="6" fillId="0" borderId="0" xfId="0" applyFont="1" applyAlignment="1">
      <alignment horizontal="center"/>
    </xf>
    <xf numFmtId="0" fontId="22" fillId="0" borderId="0" xfId="0" applyFont="1" applyAlignment="1">
      <alignment vertical="center"/>
    </xf>
    <xf numFmtId="0" fontId="23" fillId="0" borderId="4" xfId="0" applyFont="1" applyBorder="1" applyAlignment="1">
      <alignment horizontal="center" vertical="center" wrapText="1"/>
    </xf>
    <xf numFmtId="0" fontId="23" fillId="0" borderId="4" xfId="0" applyFont="1" applyBorder="1" applyAlignment="1">
      <alignment horizontal="center" vertical="center"/>
    </xf>
    <xf numFmtId="44" fontId="23" fillId="0" borderId="4" xfId="3" applyFont="1" applyBorder="1" applyAlignment="1">
      <alignment horizontal="center" vertical="center"/>
    </xf>
    <xf numFmtId="0" fontId="23" fillId="0" borderId="4" xfId="0" applyFont="1" applyBorder="1" applyAlignment="1">
      <alignment vertical="center"/>
    </xf>
    <xf numFmtId="0" fontId="23" fillId="0" borderId="4" xfId="0" applyFont="1" applyBorder="1" applyAlignment="1">
      <alignment horizontal="left" vertical="center"/>
    </xf>
    <xf numFmtId="0" fontId="6" fillId="0" borderId="0" xfId="0" applyFont="1" applyAlignment="1">
      <alignment vertical="center"/>
    </xf>
    <xf numFmtId="0" fontId="24" fillId="0" borderId="0" xfId="0" applyFont="1"/>
    <xf numFmtId="0" fontId="2" fillId="0" borderId="4" xfId="0" applyFont="1" applyBorder="1" applyAlignment="1">
      <alignment horizontal="center"/>
    </xf>
    <xf numFmtId="0" fontId="25" fillId="0" borderId="0" xfId="0" applyFont="1"/>
    <xf numFmtId="0" fontId="6" fillId="0" borderId="4" xfId="0" applyFont="1" applyBorder="1" applyAlignment="1">
      <alignment horizontal="center"/>
    </xf>
    <xf numFmtId="0" fontId="1" fillId="0" borderId="0" xfId="0" applyFont="1" applyBorder="1"/>
    <xf numFmtId="0" fontId="1" fillId="0" borderId="0" xfId="0" applyFont="1" applyAlignment="1">
      <alignment horizontal="center"/>
    </xf>
    <xf numFmtId="0" fontId="1" fillId="0" borderId="1" xfId="0" applyFont="1" applyBorder="1" applyAlignment="1">
      <alignment horizontal="center"/>
    </xf>
    <xf numFmtId="0" fontId="6" fillId="0" borderId="1" xfId="0" applyFont="1" applyBorder="1" applyAlignment="1">
      <alignment horizontal="center"/>
    </xf>
    <xf numFmtId="0" fontId="1" fillId="2" borderId="1" xfId="0" applyFont="1" applyFill="1" applyBorder="1"/>
    <xf numFmtId="0" fontId="1" fillId="5" borderId="1" xfId="0" applyFont="1" applyFill="1" applyBorder="1"/>
    <xf numFmtId="0" fontId="1" fillId="4" borderId="1" xfId="0" applyFont="1" applyFill="1" applyBorder="1"/>
    <xf numFmtId="0" fontId="1" fillId="0" borderId="1" xfId="0" applyFont="1" applyBorder="1"/>
    <xf numFmtId="0" fontId="1" fillId="0" borderId="1" xfId="0" applyFont="1" applyBorder="1" applyAlignment="1">
      <alignment horizontal="left" indent="1"/>
    </xf>
    <xf numFmtId="10" fontId="1" fillId="0" borderId="0" xfId="1" applyNumberFormat="1" applyFont="1"/>
    <xf numFmtId="0" fontId="1" fillId="0" borderId="0" xfId="0" applyFont="1" applyAlignment="1"/>
    <xf numFmtId="0" fontId="1" fillId="0" borderId="0" xfId="0" applyFont="1" applyAlignment="1">
      <alignment horizontal="left" wrapText="1" indent="2"/>
    </xf>
    <xf numFmtId="0" fontId="1" fillId="0" borderId="0" xfId="0" applyFont="1" applyAlignment="1">
      <alignment horizontal="left" indent="2"/>
    </xf>
    <xf numFmtId="0" fontId="6" fillId="0" borderId="4" xfId="0" applyFont="1" applyBorder="1" applyAlignment="1">
      <alignment horizontal="center" wrapText="1"/>
    </xf>
    <xf numFmtId="0" fontId="0" fillId="0" borderId="0" xfId="0" applyFont="1"/>
    <xf numFmtId="0" fontId="26" fillId="0" borderId="0" xfId="0" applyFont="1" applyAlignment="1">
      <alignment wrapText="1"/>
    </xf>
    <xf numFmtId="0" fontId="0" fillId="0" borderId="0" xfId="0" applyFont="1" applyAlignment="1">
      <alignment horizontal="left" wrapText="1"/>
    </xf>
    <xf numFmtId="0" fontId="0" fillId="0" borderId="0" xfId="0" applyFont="1" applyAlignment="1">
      <alignment wrapText="1"/>
    </xf>
    <xf numFmtId="0" fontId="26" fillId="0" borderId="0" xfId="0" applyFont="1" applyAlignment="1">
      <alignment horizontal="left" wrapText="1" indent="2"/>
    </xf>
    <xf numFmtId="0" fontId="27" fillId="0" borderId="0" xfId="0" applyFont="1" applyAlignment="1">
      <alignment horizontal="left" wrapText="1"/>
    </xf>
    <xf numFmtId="0" fontId="0" fillId="0" borderId="0" xfId="0" applyFont="1" applyAlignment="1">
      <alignment horizontal="left" wrapText="1" indent="2"/>
    </xf>
    <xf numFmtId="0" fontId="1" fillId="0" borderId="6" xfId="0" applyFont="1" applyBorder="1"/>
    <xf numFmtId="0" fontId="1" fillId="0" borderId="2" xfId="0" applyFont="1" applyBorder="1"/>
    <xf numFmtId="0" fontId="6" fillId="0" borderId="0" xfId="0" applyFont="1" applyBorder="1" applyAlignment="1">
      <alignment horizontal="center"/>
    </xf>
    <xf numFmtId="0" fontId="27" fillId="0" borderId="0" xfId="0" applyFont="1" applyAlignment="1">
      <alignment wrapText="1"/>
    </xf>
    <xf numFmtId="0" fontId="6" fillId="0" borderId="7" xfId="0" applyFont="1" applyBorder="1" applyAlignment="1">
      <alignment horizontal="center"/>
    </xf>
    <xf numFmtId="0" fontId="25" fillId="0" borderId="1" xfId="0" applyFont="1" applyBorder="1"/>
    <xf numFmtId="10" fontId="25" fillId="0" borderId="1" xfId="1" applyNumberFormat="1" applyFont="1" applyBorder="1"/>
    <xf numFmtId="0" fontId="25" fillId="2" borderId="1" xfId="0" applyFont="1" applyFill="1" applyBorder="1" applyAlignment="1">
      <alignment horizontal="left" indent="1"/>
    </xf>
    <xf numFmtId="0" fontId="25" fillId="3" borderId="1" xfId="0" applyFont="1" applyFill="1" applyBorder="1"/>
    <xf numFmtId="10" fontId="25" fillId="2" borderId="1" xfId="1" applyNumberFormat="1" applyFont="1" applyFill="1" applyBorder="1"/>
    <xf numFmtId="0" fontId="25" fillId="5" borderId="1" xfId="0" applyFont="1" applyFill="1" applyBorder="1" applyAlignment="1">
      <alignment horizontal="left" indent="1"/>
    </xf>
    <xf numFmtId="0" fontId="25" fillId="4" borderId="1" xfId="0" applyFont="1" applyFill="1" applyBorder="1" applyAlignment="1">
      <alignment horizontal="left" indent="1"/>
    </xf>
    <xf numFmtId="0" fontId="25" fillId="0" borderId="0" xfId="0" applyFont="1" applyAlignment="1">
      <alignment horizontal="left" indent="1"/>
    </xf>
    <xf numFmtId="0" fontId="6" fillId="0" borderId="4" xfId="0" applyFont="1" applyBorder="1" applyAlignment="1">
      <alignment horizontal="center" vertical="center" wrapText="1"/>
    </xf>
    <xf numFmtId="0" fontId="0" fillId="0" borderId="0" xfId="0" applyAlignment="1">
      <alignment vertical="center" wrapText="1"/>
    </xf>
    <xf numFmtId="0" fontId="27" fillId="0" borderId="0" xfId="0" applyFont="1" applyAlignment="1">
      <alignment horizontal="left" vertical="center" wrapText="1"/>
    </xf>
    <xf numFmtId="0" fontId="0" fillId="0" borderId="0" xfId="0" applyFont="1" applyAlignment="1">
      <alignment vertical="center" wrapText="1"/>
    </xf>
    <xf numFmtId="0" fontId="0" fillId="0" borderId="0" xfId="0" applyAlignment="1">
      <alignment horizontal="left" vertical="center" wrapText="1" indent="2"/>
    </xf>
    <xf numFmtId="0" fontId="0" fillId="0" borderId="0" xfId="0" applyAlignment="1">
      <alignment wrapText="1"/>
    </xf>
    <xf numFmtId="0" fontId="4" fillId="0" borderId="0" xfId="2" applyAlignment="1">
      <alignment wrapText="1"/>
    </xf>
    <xf numFmtId="3" fontId="1" fillId="0" borderId="0" xfId="0" applyNumberFormat="1" applyFont="1"/>
    <xf numFmtId="0" fontId="1" fillId="7" borderId="0" xfId="0" applyFont="1" applyFill="1" applyAlignment="1">
      <alignment horizontal="center"/>
    </xf>
    <xf numFmtId="0" fontId="1" fillId="0" borderId="0" xfId="0" applyFont="1" applyAlignment="1">
      <alignment horizontal="left" wrapText="1"/>
    </xf>
    <xf numFmtId="0" fontId="1" fillId="0" borderId="0" xfId="0" applyFont="1" applyFill="1"/>
    <xf numFmtId="0" fontId="25" fillId="0" borderId="0" xfId="0" applyFont="1" applyAlignment="1">
      <alignment horizontal="center"/>
    </xf>
    <xf numFmtId="0" fontId="1" fillId="0" borderId="0" xfId="0" applyFont="1" applyFill="1" applyAlignment="1">
      <alignment horizontal="center"/>
    </xf>
    <xf numFmtId="0" fontId="6" fillId="0" borderId="3" xfId="0" applyFont="1" applyBorder="1"/>
    <xf numFmtId="10" fontId="25" fillId="0" borderId="2" xfId="1" applyNumberFormat="1" applyFont="1" applyBorder="1" applyAlignment="1">
      <alignment horizontal="center"/>
    </xf>
    <xf numFmtId="10" fontId="25" fillId="0" borderId="3" xfId="1" applyNumberFormat="1" applyFont="1" applyBorder="1" applyAlignment="1">
      <alignment horizontal="center"/>
    </xf>
    <xf numFmtId="0" fontId="18" fillId="7" borderId="1" xfId="0" applyFont="1" applyFill="1" applyBorder="1" applyAlignment="1">
      <alignment horizontal="center"/>
    </xf>
    <xf numFmtId="0" fontId="1" fillId="0" borderId="0" xfId="0" applyFont="1" applyAlignment="1">
      <alignment horizontal="left" vertical="center" wrapText="1"/>
    </xf>
    <xf numFmtId="0" fontId="6" fillId="0" borderId="1" xfId="0" applyFont="1" applyFill="1" applyBorder="1" applyAlignment="1">
      <alignment horizontal="center"/>
    </xf>
    <xf numFmtId="0" fontId="1" fillId="0" borderId="0" xfId="0" applyFont="1" applyBorder="1" applyAlignment="1">
      <alignment wrapText="1"/>
    </xf>
    <xf numFmtId="0" fontId="1" fillId="0" borderId="0" xfId="0" applyFont="1" applyFill="1" applyAlignment="1">
      <alignment horizontal="left" vertical="center" wrapText="1"/>
    </xf>
    <xf numFmtId="0" fontId="1" fillId="0" borderId="0" xfId="0" applyFont="1" applyFill="1" applyBorder="1" applyAlignment="1">
      <alignment vertical="top" wrapText="1"/>
    </xf>
    <xf numFmtId="0" fontId="1" fillId="0" borderId="0" xfId="0" applyFont="1" applyFill="1" applyAlignment="1">
      <alignment horizontal="left" vertical="center" wrapText="1"/>
    </xf>
    <xf numFmtId="0" fontId="1" fillId="0" borderId="0" xfId="0" applyFont="1" applyFill="1" applyBorder="1" applyAlignment="1">
      <alignment wrapText="1"/>
    </xf>
    <xf numFmtId="0" fontId="1" fillId="0" borderId="0" xfId="0" applyFont="1" applyFill="1" applyBorder="1"/>
    <xf numFmtId="0" fontId="18" fillId="0" borderId="0" xfId="0" applyFont="1" applyFill="1" applyAlignment="1">
      <alignment horizontal="left" vertical="center"/>
    </xf>
    <xf numFmtId="0" fontId="1" fillId="0" borderId="0" xfId="0" applyFont="1" applyFill="1" applyAlignment="1">
      <alignment vertical="center" wrapText="1"/>
    </xf>
    <xf numFmtId="164" fontId="1" fillId="0" borderId="0" xfId="0" applyNumberFormat="1" applyFont="1" applyFill="1" applyAlignment="1">
      <alignment horizontal="center" vertical="center"/>
    </xf>
    <xf numFmtId="0" fontId="1" fillId="0" borderId="0" xfId="0" applyFont="1" applyFill="1" applyAlignment="1">
      <alignment vertical="center"/>
    </xf>
    <xf numFmtId="0" fontId="5" fillId="0" borderId="0" xfId="0" applyFont="1" applyFill="1" applyAlignment="1">
      <alignment vertical="center"/>
    </xf>
    <xf numFmtId="0" fontId="8" fillId="0" borderId="4" xfId="0" applyFont="1" applyFill="1" applyBorder="1" applyAlignment="1">
      <alignment horizontal="center" vertical="center"/>
    </xf>
    <xf numFmtId="0" fontId="8" fillId="0" borderId="4" xfId="0" applyFont="1" applyFill="1" applyBorder="1" applyAlignment="1">
      <alignment horizontal="center" vertical="center" wrapText="1"/>
    </xf>
    <xf numFmtId="164" fontId="8" fillId="0" borderId="4" xfId="0" applyNumberFormat="1" applyFont="1" applyFill="1" applyBorder="1" applyAlignment="1">
      <alignment horizontal="center" vertical="center"/>
    </xf>
    <xf numFmtId="0" fontId="19" fillId="0" borderId="0" xfId="0" applyFont="1" applyFill="1" applyAlignment="1">
      <alignment vertical="center"/>
    </xf>
    <xf numFmtId="0" fontId="20" fillId="0" borderId="5" xfId="0" applyFont="1" applyFill="1" applyBorder="1" applyAlignment="1">
      <alignment horizontal="left" vertical="center"/>
    </xf>
    <xf numFmtId="0" fontId="21" fillId="0" borderId="0" xfId="0" applyFont="1" applyFill="1" applyAlignment="1">
      <alignment vertical="center"/>
    </xf>
    <xf numFmtId="0" fontId="6" fillId="0" borderId="0" xfId="0" applyFont="1" applyFill="1" applyAlignment="1">
      <alignment horizontal="center" vertical="center"/>
    </xf>
    <xf numFmtId="44" fontId="1" fillId="0" borderId="0" xfId="3" applyFont="1" applyFill="1" applyAlignment="1">
      <alignment horizontal="center" vertical="center"/>
    </xf>
    <xf numFmtId="0" fontId="1" fillId="0" borderId="0" xfId="0" applyFont="1" applyFill="1" applyAlignment="1">
      <alignment horizontal="center" vertical="center"/>
    </xf>
    <xf numFmtId="0" fontId="5" fillId="0" borderId="0" xfId="0" applyFont="1" applyFill="1" applyAlignment="1">
      <alignment horizontal="center" vertical="center"/>
    </xf>
    <xf numFmtId="0" fontId="9" fillId="0" borderId="0" xfId="0" applyFont="1" applyFill="1" applyAlignment="1">
      <alignment vertical="center" wrapText="1"/>
    </xf>
    <xf numFmtId="0" fontId="9" fillId="0" borderId="0" xfId="0" applyFont="1" applyFill="1" applyAlignment="1">
      <alignment horizontal="center" vertical="center"/>
    </xf>
    <xf numFmtId="0" fontId="8" fillId="0" borderId="0" xfId="0" applyFont="1" applyFill="1" applyAlignment="1">
      <alignment horizontal="center" vertical="center"/>
    </xf>
    <xf numFmtId="17" fontId="1" fillId="0" borderId="0" xfId="0" applyNumberFormat="1" applyFont="1" applyFill="1" applyAlignment="1">
      <alignment vertical="center"/>
    </xf>
    <xf numFmtId="0" fontId="1" fillId="0" borderId="0" xfId="0" applyFont="1" applyFill="1" applyAlignment="1">
      <alignment horizontal="left" vertical="center" wrapText="1" indent="1"/>
    </xf>
    <xf numFmtId="0" fontId="7" fillId="0" borderId="0" xfId="0" applyFont="1" applyFill="1" applyAlignment="1">
      <alignment vertical="center"/>
    </xf>
    <xf numFmtId="0" fontId="7" fillId="0" borderId="0" xfId="0" applyFont="1" applyFill="1" applyAlignment="1">
      <alignment vertical="center" wrapText="1"/>
    </xf>
    <xf numFmtId="164" fontId="7" fillId="0" borderId="0" xfId="0" applyNumberFormat="1" applyFont="1" applyFill="1" applyAlignment="1">
      <alignment horizontal="center" vertical="center"/>
    </xf>
  </cellXfs>
  <cellStyles count="4">
    <cellStyle name="Currency" xfId="3" builtinId="4"/>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aseanup.com/" TargetMode="External"/><Relationship Id="rId13" Type="http://schemas.openxmlformats.org/officeDocument/2006/relationships/hyperlink" Target="https://www.census.gov/data/data-tools.html" TargetMode="External"/><Relationship Id="rId3" Type="http://schemas.openxmlformats.org/officeDocument/2006/relationships/hyperlink" Target="https://mediacenter.toastmasters.org/media-kit" TargetMode="External"/><Relationship Id="rId7" Type="http://schemas.openxmlformats.org/officeDocument/2006/relationships/hyperlink" Target="https://support.office.com/en-gb/article/excel-for-windows-training-9bc05390-e94c-46af-a5b3-d7c22f6990bb" TargetMode="External"/><Relationship Id="rId12" Type="http://schemas.openxmlformats.org/officeDocument/2006/relationships/hyperlink" Target="https://www.ibisworld.com/" TargetMode="External"/><Relationship Id="rId17" Type="http://schemas.openxmlformats.org/officeDocument/2006/relationships/printerSettings" Target="../printerSettings/printerSettings2.bin"/><Relationship Id="rId2" Type="http://schemas.openxmlformats.org/officeDocument/2006/relationships/hyperlink" Target="https://www.toastmasters.org/newclubs" TargetMode="External"/><Relationship Id="rId16" Type="http://schemas.openxmlformats.org/officeDocument/2006/relationships/hyperlink" Target="https://dashboards.toastmasters.org/Default.aspx" TargetMode="External"/><Relationship Id="rId1" Type="http://schemas.openxmlformats.org/officeDocument/2006/relationships/hyperlink" Target="http://www.toastmasters.org/marketingresources" TargetMode="External"/><Relationship Id="rId6" Type="http://schemas.openxmlformats.org/officeDocument/2006/relationships/hyperlink" Target="mailto:corporaterelations@toastmasters.org" TargetMode="External"/><Relationship Id="rId11" Type="http://schemas.openxmlformats.org/officeDocument/2006/relationships/hyperlink" Target="https://ec.europa.eu/eurostat" TargetMode="External"/><Relationship Id="rId5" Type="http://schemas.openxmlformats.org/officeDocument/2006/relationships/hyperlink" Target="https://www.toastmasters.org/resources/club-growth-director-handbook" TargetMode="External"/><Relationship Id="rId15" Type="http://schemas.openxmlformats.org/officeDocument/2006/relationships/hyperlink" Target="mailto:corporaterelations@toastmasters.org" TargetMode="External"/><Relationship Id="rId10" Type="http://schemas.openxmlformats.org/officeDocument/2006/relationships/hyperlink" Target="https://www.nasdaq.com/" TargetMode="External"/><Relationship Id="rId4" Type="http://schemas.openxmlformats.org/officeDocument/2006/relationships/hyperlink" Target="https://www.toastmasters.org/leadership-central/club-officer-tools/club-officer-roles/public-relations" TargetMode="External"/><Relationship Id="rId9" Type="http://schemas.openxmlformats.org/officeDocument/2006/relationships/hyperlink" Target="https://www.nyse.com/index" TargetMode="External"/><Relationship Id="rId14" Type="http://schemas.openxmlformats.org/officeDocument/2006/relationships/hyperlink" Target="https://www.census.gov/data-tools/demo/idb/informationGateway.ph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2"/>
  <sheetViews>
    <sheetView tabSelected="1" zoomScale="85" zoomScaleNormal="85" workbookViewId="0"/>
  </sheetViews>
  <sheetFormatPr defaultColWidth="8.85546875" defaultRowHeight="15" x14ac:dyDescent="0.25"/>
  <cols>
    <col min="1" max="1" width="33.42578125" style="100" customWidth="1"/>
    <col min="2" max="2" width="74.5703125" style="79" customWidth="1"/>
    <col min="3" max="3" width="32.42578125" customWidth="1"/>
    <col min="4" max="4" width="19.5703125" customWidth="1"/>
    <col min="5" max="5" width="33" customWidth="1"/>
  </cols>
  <sheetData>
    <row r="1" spans="1:5" s="2" customFormat="1" ht="15.75" x14ac:dyDescent="0.25">
      <c r="A1" s="99" t="s">
        <v>0</v>
      </c>
      <c r="B1" s="64" t="s">
        <v>1</v>
      </c>
      <c r="C1" s="62" t="s">
        <v>2</v>
      </c>
      <c r="D1" s="62" t="s">
        <v>3</v>
      </c>
      <c r="E1" s="62" t="s">
        <v>4</v>
      </c>
    </row>
    <row r="2" spans="1:5" ht="90" x14ac:dyDescent="0.25">
      <c r="A2" s="100" t="s">
        <v>5</v>
      </c>
      <c r="B2" s="82" t="s">
        <v>6</v>
      </c>
    </row>
    <row r="3" spans="1:5" ht="90" x14ac:dyDescent="0.25">
      <c r="A3" s="100" t="s">
        <v>7</v>
      </c>
      <c r="B3" s="80" t="s">
        <v>8</v>
      </c>
    </row>
    <row r="4" spans="1:5" ht="30" x14ac:dyDescent="0.25">
      <c r="A4" s="103" t="s">
        <v>9</v>
      </c>
      <c r="B4" s="83" t="s">
        <v>10</v>
      </c>
    </row>
    <row r="5" spans="1:5" ht="30" x14ac:dyDescent="0.25">
      <c r="A5" s="103" t="s">
        <v>11</v>
      </c>
      <c r="B5" s="83" t="s">
        <v>12</v>
      </c>
    </row>
    <row r="6" spans="1:5" ht="75" x14ac:dyDescent="0.25">
      <c r="A6" s="101" t="s">
        <v>13</v>
      </c>
      <c r="B6" s="84" t="s">
        <v>14</v>
      </c>
    </row>
    <row r="7" spans="1:5" ht="30" x14ac:dyDescent="0.25">
      <c r="A7" s="103" t="s">
        <v>15</v>
      </c>
      <c r="B7" s="85" t="s">
        <v>16</v>
      </c>
    </row>
    <row r="8" spans="1:5" ht="120" x14ac:dyDescent="0.25">
      <c r="A8" s="101" t="s">
        <v>17</v>
      </c>
      <c r="B8" s="89" t="s">
        <v>353</v>
      </c>
    </row>
    <row r="9" spans="1:5" ht="45" x14ac:dyDescent="0.25">
      <c r="A9" s="103" t="s">
        <v>18</v>
      </c>
      <c r="B9" s="85" t="s">
        <v>19</v>
      </c>
    </row>
    <row r="10" spans="1:5" ht="60" x14ac:dyDescent="0.25">
      <c r="A10" s="101" t="s">
        <v>20</v>
      </c>
      <c r="B10" s="81" t="s">
        <v>21</v>
      </c>
    </row>
    <row r="12" spans="1:5" x14ac:dyDescent="0.25">
      <c r="A12" s="102"/>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5"/>
  <sheetViews>
    <sheetView workbookViewId="0"/>
  </sheetViews>
  <sheetFormatPr defaultColWidth="8.85546875" defaultRowHeight="15" x14ac:dyDescent="0.25"/>
  <cols>
    <col min="1" max="1" width="37.28515625" bestFit="1" customWidth="1"/>
    <col min="2" max="2" width="100.85546875" bestFit="1" customWidth="1"/>
    <col min="3" max="3" width="125.28515625" style="104" customWidth="1"/>
  </cols>
  <sheetData>
    <row r="1" spans="1:3" ht="15.75" x14ac:dyDescent="0.25">
      <c r="A1" s="64" t="s">
        <v>22</v>
      </c>
      <c r="B1" s="64" t="s">
        <v>23</v>
      </c>
      <c r="C1" s="78" t="s">
        <v>1</v>
      </c>
    </row>
    <row r="2" spans="1:3" x14ac:dyDescent="0.25">
      <c r="A2" t="s">
        <v>24</v>
      </c>
      <c r="B2" s="3" t="s">
        <v>25</v>
      </c>
      <c r="C2" s="104" t="s">
        <v>370</v>
      </c>
    </row>
    <row r="3" spans="1:3" x14ac:dyDescent="0.25">
      <c r="A3" t="s">
        <v>26</v>
      </c>
      <c r="B3" s="3" t="s">
        <v>27</v>
      </c>
      <c r="C3" s="104" t="s">
        <v>371</v>
      </c>
    </row>
    <row r="4" spans="1:3" x14ac:dyDescent="0.25">
      <c r="A4" t="s">
        <v>28</v>
      </c>
      <c r="B4" s="3" t="s">
        <v>29</v>
      </c>
      <c r="C4" s="104" t="s">
        <v>372</v>
      </c>
    </row>
    <row r="5" spans="1:3" x14ac:dyDescent="0.25">
      <c r="A5" t="s">
        <v>30</v>
      </c>
      <c r="B5" s="3" t="s">
        <v>31</v>
      </c>
      <c r="C5" s="104" t="s">
        <v>373</v>
      </c>
    </row>
    <row r="6" spans="1:3" x14ac:dyDescent="0.25">
      <c r="A6" t="s">
        <v>32</v>
      </c>
      <c r="B6" s="3" t="s">
        <v>33</v>
      </c>
      <c r="C6" s="104" t="s">
        <v>374</v>
      </c>
    </row>
    <row r="7" spans="1:3" x14ac:dyDescent="0.25">
      <c r="A7" t="s">
        <v>34</v>
      </c>
      <c r="B7" t="s">
        <v>367</v>
      </c>
      <c r="C7" s="105" t="s">
        <v>375</v>
      </c>
    </row>
    <row r="8" spans="1:3" x14ac:dyDescent="0.25">
      <c r="A8" t="s">
        <v>52</v>
      </c>
    </row>
    <row r="9" spans="1:3" ht="30" x14ac:dyDescent="0.25">
      <c r="A9" s="1" t="s">
        <v>368</v>
      </c>
      <c r="B9" s="3" t="s">
        <v>59</v>
      </c>
      <c r="C9" s="104" t="s">
        <v>376</v>
      </c>
    </row>
    <row r="10" spans="1:3" x14ac:dyDescent="0.25">
      <c r="A10" t="s">
        <v>35</v>
      </c>
    </row>
    <row r="11" spans="1:3" x14ac:dyDescent="0.25">
      <c r="A11" s="1" t="s">
        <v>36</v>
      </c>
      <c r="B11" t="s">
        <v>37</v>
      </c>
    </row>
    <row r="12" spans="1:3" x14ac:dyDescent="0.25">
      <c r="A12" s="1" t="s">
        <v>38</v>
      </c>
      <c r="B12" s="3" t="s">
        <v>39</v>
      </c>
    </row>
    <row r="13" spans="1:3" x14ac:dyDescent="0.25">
      <c r="A13" s="1" t="s">
        <v>40</v>
      </c>
      <c r="B13" s="3" t="s">
        <v>41</v>
      </c>
    </row>
    <row r="14" spans="1:3" x14ac:dyDescent="0.25">
      <c r="A14" s="1" t="s">
        <v>42</v>
      </c>
      <c r="B14" s="3" t="s">
        <v>43</v>
      </c>
    </row>
    <row r="15" spans="1:3" x14ac:dyDescent="0.25">
      <c r="A15" s="1" t="s">
        <v>44</v>
      </c>
      <c r="B15" s="3" t="s">
        <v>45</v>
      </c>
    </row>
    <row r="16" spans="1:3" x14ac:dyDescent="0.25">
      <c r="A16" s="1" t="s">
        <v>46</v>
      </c>
      <c r="B16" s="3" t="s">
        <v>47</v>
      </c>
    </row>
    <row r="17" spans="1:8" x14ac:dyDescent="0.25">
      <c r="A17" s="1" t="s">
        <v>48</v>
      </c>
      <c r="B17" s="3" t="s">
        <v>49</v>
      </c>
    </row>
    <row r="18" spans="1:8" x14ac:dyDescent="0.25">
      <c r="A18" s="1" t="s">
        <v>50</v>
      </c>
      <c r="B18" s="3" t="s">
        <v>51</v>
      </c>
    </row>
    <row r="19" spans="1:8" ht="15.75" x14ac:dyDescent="0.25">
      <c r="A19" s="75" t="s">
        <v>53</v>
      </c>
      <c r="C19" s="52"/>
      <c r="D19" s="52"/>
      <c r="E19" s="52"/>
      <c r="F19" s="52"/>
      <c r="G19" s="52"/>
      <c r="H19" s="52"/>
    </row>
    <row r="20" spans="1:8" ht="15.75" x14ac:dyDescent="0.25">
      <c r="A20" s="76" t="s">
        <v>54</v>
      </c>
      <c r="B20" s="75" t="s">
        <v>55</v>
      </c>
      <c r="C20" s="52"/>
      <c r="D20" s="52"/>
      <c r="E20" s="52"/>
      <c r="F20" s="52"/>
      <c r="G20" s="52"/>
      <c r="H20" s="52"/>
    </row>
    <row r="21" spans="1:8" ht="15.75" x14ac:dyDescent="0.25">
      <c r="A21" s="77" t="s">
        <v>56</v>
      </c>
      <c r="B21" s="52" t="s">
        <v>57</v>
      </c>
      <c r="C21" s="52" t="s">
        <v>377</v>
      </c>
      <c r="D21" s="38"/>
      <c r="E21" s="38"/>
      <c r="F21" s="38"/>
      <c r="G21" s="38"/>
      <c r="H21" s="38"/>
    </row>
    <row r="22" spans="1:8" ht="15.75" x14ac:dyDescent="0.25">
      <c r="A22" s="77" t="s">
        <v>58</v>
      </c>
      <c r="B22" s="3" t="s">
        <v>59</v>
      </c>
      <c r="C22" s="52" t="s">
        <v>378</v>
      </c>
      <c r="D22" s="38"/>
      <c r="E22" s="38"/>
      <c r="F22" s="38"/>
      <c r="G22" s="38"/>
      <c r="H22" s="38"/>
    </row>
    <row r="23" spans="1:8" x14ac:dyDescent="0.25">
      <c r="A23" t="s">
        <v>60</v>
      </c>
      <c r="B23" s="3" t="s">
        <v>61</v>
      </c>
      <c r="C23" s="104" t="s">
        <v>379</v>
      </c>
    </row>
    <row r="24" spans="1:8" ht="15.75" x14ac:dyDescent="0.25">
      <c r="A24" s="38"/>
      <c r="B24" s="38"/>
      <c r="C24" s="52"/>
      <c r="D24" s="38"/>
      <c r="E24" s="38"/>
      <c r="F24" s="38"/>
      <c r="G24" s="38"/>
      <c r="H24" s="38"/>
    </row>
    <row r="25" spans="1:8" x14ac:dyDescent="0.25">
      <c r="A25" s="3"/>
    </row>
  </sheetData>
  <hyperlinks>
    <hyperlink ref="B4" r:id="rId1" xr:uid="{00000000-0004-0000-0600-000002000000}"/>
    <hyperlink ref="B5" r:id="rId2" xr:uid="{00000000-0004-0000-0600-000003000000}"/>
    <hyperlink ref="B6" r:id="rId3" xr:uid="{00000000-0004-0000-0600-000004000000}"/>
    <hyperlink ref="B3" r:id="rId4" xr:uid="{0975FBF1-760D-D941-B474-691FB5BBBF2A}"/>
    <hyperlink ref="B2" r:id="rId5" xr:uid="{5D5FB5D5-C5B2-4348-A6A6-102D5F137251}"/>
    <hyperlink ref="B22" r:id="rId6" xr:uid="{F1D7FD3E-A20B-4AFB-8359-69EDCC0FFDBB}"/>
    <hyperlink ref="B23" r:id="rId7" xr:uid="{B4FD9D49-AC75-4206-B1A4-2D6E3B04E42C}"/>
    <hyperlink ref="B15" r:id="rId8" xr:uid="{1B02D7A4-5C1B-4518-8397-4F2E6A71B005}"/>
    <hyperlink ref="B12" r:id="rId9" xr:uid="{4C18C02C-8D04-46CC-AC29-86B897774065}"/>
    <hyperlink ref="B13" r:id="rId10" xr:uid="{40497C4E-4233-4761-B88D-8FB2C055CCF5}"/>
    <hyperlink ref="B14" r:id="rId11" xr:uid="{B62E827D-252F-4F4E-B15E-334A7DC80DB7}"/>
    <hyperlink ref="B16" r:id="rId12" xr:uid="{D90686C8-624E-4885-AE9B-68A60704301F}"/>
    <hyperlink ref="B17" r:id="rId13" xr:uid="{DC78847F-9CC8-4C55-A3FF-5250DF14B8BC}"/>
    <hyperlink ref="B18" r:id="rId14" xr:uid="{7F219397-D381-4337-8838-223BAB5B1550}"/>
    <hyperlink ref="B9" r:id="rId15" xr:uid="{71BE08DC-848C-4E78-AE37-B0DEA519D364}"/>
    <hyperlink ref="C7" r:id="rId16" xr:uid="{F7B5115D-8EBB-499D-8A48-B804FD36A1E5}"/>
  </hyperlinks>
  <pageMargins left="0.7" right="0.7" top="0.75" bottom="0.75" header="0.3" footer="0.3"/>
  <pageSetup orientation="portrait" verticalDpi="0" r:id="rId1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8"/>
  <sheetViews>
    <sheetView zoomScaleNormal="100" workbookViewId="0"/>
  </sheetViews>
  <sheetFormatPr defaultColWidth="8.85546875" defaultRowHeight="15.75" x14ac:dyDescent="0.25"/>
  <cols>
    <col min="1" max="1" width="39.5703125" style="38" customWidth="1"/>
    <col min="2" max="11" width="14.5703125" style="38" customWidth="1"/>
    <col min="12" max="16384" width="8.85546875" style="38"/>
  </cols>
  <sheetData>
    <row r="1" spans="1:11" x14ac:dyDescent="0.25">
      <c r="A1" s="39" t="s">
        <v>34</v>
      </c>
    </row>
    <row r="2" spans="1:11" x14ac:dyDescent="0.25">
      <c r="A2" s="98" t="s">
        <v>364</v>
      </c>
      <c r="G2" s="53"/>
    </row>
    <row r="3" spans="1:11" x14ac:dyDescent="0.25">
      <c r="A3" s="98"/>
      <c r="G3" s="53"/>
    </row>
    <row r="4" spans="1:11" x14ac:dyDescent="0.25">
      <c r="A4" s="40" t="s">
        <v>62</v>
      </c>
      <c r="B4" s="68" t="s">
        <v>362</v>
      </c>
      <c r="C4" s="68" t="s">
        <v>361</v>
      </c>
      <c r="D4" s="68" t="s">
        <v>363</v>
      </c>
      <c r="E4" s="68" t="s">
        <v>360</v>
      </c>
      <c r="F4" s="68" t="s">
        <v>359</v>
      </c>
      <c r="G4" s="68" t="s">
        <v>354</v>
      </c>
      <c r="H4" s="68" t="s">
        <v>355</v>
      </c>
      <c r="I4" s="117" t="s">
        <v>356</v>
      </c>
      <c r="J4" s="68" t="s">
        <v>357</v>
      </c>
      <c r="K4" s="68" t="s">
        <v>358</v>
      </c>
    </row>
    <row r="5" spans="1:11" x14ac:dyDescent="0.25">
      <c r="A5" s="69" t="s">
        <v>365</v>
      </c>
      <c r="B5" s="69">
        <v>0</v>
      </c>
      <c r="C5" s="69">
        <v>0</v>
      </c>
      <c r="D5" s="69">
        <v>0</v>
      </c>
      <c r="E5" s="69">
        <v>0</v>
      </c>
      <c r="F5" s="69">
        <v>0</v>
      </c>
      <c r="G5" s="69">
        <v>0</v>
      </c>
      <c r="H5" s="69">
        <v>0</v>
      </c>
      <c r="I5" s="69">
        <v>0</v>
      </c>
      <c r="J5" s="69">
        <v>0</v>
      </c>
      <c r="K5" s="69">
        <v>0</v>
      </c>
    </row>
    <row r="6" spans="1:11" s="63" customFormat="1" x14ac:dyDescent="0.25">
      <c r="A6" s="93" t="s">
        <v>64</v>
      </c>
      <c r="B6" s="94"/>
      <c r="C6" s="95">
        <f>IF(B5&gt;0,(C5-B5)/B5,0)</f>
        <v>0</v>
      </c>
      <c r="D6" s="95">
        <f t="shared" ref="D6:K6" si="0">IF(C5&gt;0,(D5-C5)/C5,0)</f>
        <v>0</v>
      </c>
      <c r="E6" s="95">
        <f t="shared" si="0"/>
        <v>0</v>
      </c>
      <c r="F6" s="95">
        <f t="shared" si="0"/>
        <v>0</v>
      </c>
      <c r="G6" s="95">
        <f t="shared" si="0"/>
        <v>0</v>
      </c>
      <c r="H6" s="95">
        <f t="shared" si="0"/>
        <v>0</v>
      </c>
      <c r="I6" s="95">
        <f t="shared" si="0"/>
        <v>0</v>
      </c>
      <c r="J6" s="95">
        <f t="shared" si="0"/>
        <v>0</v>
      </c>
      <c r="K6" s="95">
        <f t="shared" si="0"/>
        <v>0</v>
      </c>
    </row>
    <row r="7" spans="1:11" x14ac:dyDescent="0.25">
      <c r="A7" s="70" t="s">
        <v>402</v>
      </c>
      <c r="B7" s="70">
        <v>0</v>
      </c>
      <c r="C7" s="70">
        <v>0</v>
      </c>
      <c r="D7" s="70">
        <v>0</v>
      </c>
      <c r="E7" s="70">
        <v>0</v>
      </c>
      <c r="F7" s="70">
        <v>0</v>
      </c>
      <c r="G7" s="70">
        <v>0</v>
      </c>
      <c r="H7" s="70">
        <v>0</v>
      </c>
      <c r="I7" s="70">
        <v>0</v>
      </c>
      <c r="J7" s="70">
        <v>0</v>
      </c>
      <c r="K7" s="70">
        <v>0</v>
      </c>
    </row>
    <row r="8" spans="1:11" s="63" customFormat="1" x14ac:dyDescent="0.25">
      <c r="A8" s="96" t="s">
        <v>64</v>
      </c>
      <c r="B8" s="94"/>
      <c r="C8" s="95">
        <f>IF(B7&gt;0,(C7-B7)/B7,0)</f>
        <v>0</v>
      </c>
      <c r="D8" s="95">
        <f t="shared" ref="D8:K8" si="1">IF(C7&gt;0,(D7-C7)/C7,0)</f>
        <v>0</v>
      </c>
      <c r="E8" s="95">
        <f t="shared" si="1"/>
        <v>0</v>
      </c>
      <c r="F8" s="95">
        <f t="shared" si="1"/>
        <v>0</v>
      </c>
      <c r="G8" s="95">
        <f t="shared" si="1"/>
        <v>0</v>
      </c>
      <c r="H8" s="95">
        <f t="shared" si="1"/>
        <v>0</v>
      </c>
      <c r="I8" s="95">
        <f t="shared" si="1"/>
        <v>0</v>
      </c>
      <c r="J8" s="95">
        <f t="shared" si="1"/>
        <v>0</v>
      </c>
      <c r="K8" s="95">
        <f t="shared" si="1"/>
        <v>0</v>
      </c>
    </row>
    <row r="9" spans="1:11" x14ac:dyDescent="0.25">
      <c r="A9" s="71" t="s">
        <v>366</v>
      </c>
      <c r="B9" s="71">
        <v>0</v>
      </c>
      <c r="C9" s="71">
        <v>0</v>
      </c>
      <c r="D9" s="71">
        <v>0</v>
      </c>
      <c r="E9" s="71">
        <v>0</v>
      </c>
      <c r="F9" s="71">
        <v>0</v>
      </c>
      <c r="G9" s="71">
        <v>0</v>
      </c>
      <c r="H9" s="71">
        <v>0</v>
      </c>
      <c r="I9" s="71">
        <v>0</v>
      </c>
      <c r="J9" s="71">
        <v>0</v>
      </c>
      <c r="K9" s="71">
        <v>0</v>
      </c>
    </row>
    <row r="10" spans="1:11" s="63" customFormat="1" x14ac:dyDescent="0.25">
      <c r="A10" s="97" t="s">
        <v>64</v>
      </c>
      <c r="B10" s="94"/>
      <c r="C10" s="95">
        <f t="shared" ref="C10:K10" si="2">IF(B9&gt;0,(C9-B9)/B9,0)</f>
        <v>0</v>
      </c>
      <c r="D10" s="95">
        <f t="shared" si="2"/>
        <v>0</v>
      </c>
      <c r="E10" s="95">
        <f t="shared" si="2"/>
        <v>0</v>
      </c>
      <c r="F10" s="95">
        <f t="shared" si="2"/>
        <v>0</v>
      </c>
      <c r="G10" s="95">
        <f t="shared" si="2"/>
        <v>0</v>
      </c>
      <c r="H10" s="95">
        <f t="shared" si="2"/>
        <v>0</v>
      </c>
      <c r="I10" s="95">
        <f t="shared" si="2"/>
        <v>0</v>
      </c>
      <c r="J10" s="95">
        <f t="shared" si="2"/>
        <v>0</v>
      </c>
      <c r="K10" s="95">
        <f t="shared" si="2"/>
        <v>0</v>
      </c>
    </row>
    <row r="11" spans="1:11" x14ac:dyDescent="0.25">
      <c r="A11" s="38" t="s">
        <v>65</v>
      </c>
    </row>
    <row r="13" spans="1:11" x14ac:dyDescent="0.25">
      <c r="A13" s="115" t="s">
        <v>66</v>
      </c>
      <c r="B13" s="115"/>
      <c r="C13" s="115"/>
    </row>
    <row r="15" spans="1:11" x14ac:dyDescent="0.25">
      <c r="A15" s="112" t="s">
        <v>67</v>
      </c>
      <c r="B15" s="90" t="s">
        <v>68</v>
      </c>
      <c r="C15" s="90" t="s">
        <v>69</v>
      </c>
    </row>
    <row r="16" spans="1:11" x14ac:dyDescent="0.25">
      <c r="A16" s="87" t="s">
        <v>70</v>
      </c>
      <c r="B16" s="86">
        <v>0</v>
      </c>
      <c r="C16" s="86">
        <v>0</v>
      </c>
    </row>
    <row r="17" spans="1:3" x14ac:dyDescent="0.25">
      <c r="A17" s="72" t="s">
        <v>63</v>
      </c>
      <c r="B17" s="86">
        <v>0</v>
      </c>
      <c r="C17" s="86">
        <v>0</v>
      </c>
    </row>
    <row r="18" spans="1:3" x14ac:dyDescent="0.25">
      <c r="A18" s="72" t="s">
        <v>72</v>
      </c>
      <c r="B18" s="86">
        <v>0</v>
      </c>
      <c r="C18" s="86">
        <v>0</v>
      </c>
    </row>
    <row r="19" spans="1:3" x14ac:dyDescent="0.25">
      <c r="A19" s="72" t="s">
        <v>71</v>
      </c>
      <c r="B19" s="86">
        <v>0</v>
      </c>
      <c r="C19" s="86">
        <v>0</v>
      </c>
    </row>
    <row r="20" spans="1:3" x14ac:dyDescent="0.25">
      <c r="A20" s="91" t="s">
        <v>73</v>
      </c>
      <c r="B20" s="113">
        <f>IF(H7&gt;0,((B19+C19)-H7)/H7,0)</f>
        <v>0</v>
      </c>
      <c r="C20" s="114"/>
    </row>
    <row r="22" spans="1:3" x14ac:dyDescent="0.25">
      <c r="A22" s="37" t="s">
        <v>74</v>
      </c>
      <c r="C22" s="66"/>
    </row>
    <row r="23" spans="1:3" x14ac:dyDescent="0.25">
      <c r="A23" s="72" t="s">
        <v>75</v>
      </c>
      <c r="B23" s="72">
        <v>0</v>
      </c>
      <c r="C23" s="92">
        <f>IF($B$19+$C$19&gt;0,B23/($B$19+$C$19),0)</f>
        <v>0</v>
      </c>
    </row>
    <row r="24" spans="1:3" x14ac:dyDescent="0.25">
      <c r="A24" s="72" t="s">
        <v>76</v>
      </c>
      <c r="B24" s="72">
        <v>0</v>
      </c>
      <c r="C24" s="92">
        <f>IF($B$19+$C$19&gt;0,B24/($B$19+$C$19),0)</f>
        <v>0</v>
      </c>
    </row>
    <row r="25" spans="1:3" x14ac:dyDescent="0.25">
      <c r="A25" s="72" t="s">
        <v>77</v>
      </c>
      <c r="B25" s="72">
        <v>0</v>
      </c>
      <c r="C25" s="92">
        <f>IF($B$19+$C$19&gt;0,B25/($B$19+$C$19),0)</f>
        <v>0</v>
      </c>
    </row>
    <row r="26" spans="1:3" x14ac:dyDescent="0.25">
      <c r="A26" s="73" t="s">
        <v>78</v>
      </c>
      <c r="B26" s="72">
        <v>0</v>
      </c>
      <c r="C26" s="74"/>
    </row>
    <row r="27" spans="1:3" x14ac:dyDescent="0.25">
      <c r="A27" s="73" t="s">
        <v>79</v>
      </c>
      <c r="B27" s="72">
        <v>0</v>
      </c>
      <c r="C27" s="74"/>
    </row>
    <row r="28" spans="1:3" x14ac:dyDescent="0.25">
      <c r="A28" s="72" t="s">
        <v>80</v>
      </c>
      <c r="B28" s="72">
        <v>0</v>
      </c>
    </row>
    <row r="29" spans="1:3" x14ac:dyDescent="0.25">
      <c r="A29" s="72" t="s">
        <v>81</v>
      </c>
      <c r="B29" s="72">
        <v>0</v>
      </c>
    </row>
    <row r="31" spans="1:3" x14ac:dyDescent="0.25">
      <c r="A31" s="37" t="s">
        <v>82</v>
      </c>
    </row>
    <row r="32" spans="1:3" x14ac:dyDescent="0.25">
      <c r="A32" s="72" t="s">
        <v>398</v>
      </c>
      <c r="B32" s="72">
        <v>0</v>
      </c>
    </row>
    <row r="33" spans="1:5" x14ac:dyDescent="0.25">
      <c r="A33" s="72" t="s">
        <v>83</v>
      </c>
      <c r="B33" s="72">
        <v>0</v>
      </c>
    </row>
    <row r="34" spans="1:5" x14ac:dyDescent="0.25">
      <c r="A34" s="91" t="s">
        <v>399</v>
      </c>
      <c r="B34" s="92">
        <f>IF(H9&gt;0,B33/H9,0)</f>
        <v>0</v>
      </c>
    </row>
    <row r="36" spans="1:5" x14ac:dyDescent="0.25">
      <c r="A36" s="40" t="s">
        <v>84</v>
      </c>
      <c r="B36" s="67" t="s">
        <v>85</v>
      </c>
      <c r="C36" s="67" t="s">
        <v>86</v>
      </c>
      <c r="D36" s="67" t="s">
        <v>87</v>
      </c>
      <c r="E36" s="67" t="s">
        <v>88</v>
      </c>
    </row>
    <row r="37" spans="1:5" x14ac:dyDescent="0.25">
      <c r="A37" s="91" t="s">
        <v>400</v>
      </c>
      <c r="B37" s="91">
        <f>ROUND($H$7*1.015,0)</f>
        <v>0</v>
      </c>
      <c r="C37" s="91">
        <f>ROUND($H$7*1.03,0)</f>
        <v>0</v>
      </c>
      <c r="D37" s="91">
        <f>ROUND($H$7*1.05,0)</f>
        <v>0</v>
      </c>
      <c r="E37" s="91">
        <f>ROUND($H$7*1.08,0)</f>
        <v>0</v>
      </c>
    </row>
    <row r="38" spans="1:5" x14ac:dyDescent="0.25">
      <c r="A38" s="91" t="s">
        <v>401</v>
      </c>
      <c r="B38" s="91">
        <f>ROUND($H$9*1.015,0)</f>
        <v>0</v>
      </c>
      <c r="C38" s="91">
        <f t="shared" ref="C38" si="3">ROUND($H$9*1.03,0)</f>
        <v>0</v>
      </c>
      <c r="D38" s="91">
        <f>ROUND($H$9*1.05,0)</f>
        <v>0</v>
      </c>
      <c r="E38" s="91">
        <f>ROUND($H$9*1.08,0)</f>
        <v>0</v>
      </c>
    </row>
  </sheetData>
  <mergeCells count="2">
    <mergeCell ref="B20:C20"/>
    <mergeCell ref="A13:C1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A1:F81"/>
  <sheetViews>
    <sheetView zoomScaleNormal="100" workbookViewId="0"/>
  </sheetViews>
  <sheetFormatPr defaultColWidth="8.85546875" defaultRowHeight="15.75" x14ac:dyDescent="0.25"/>
  <cols>
    <col min="1" max="1" width="84.7109375" style="38" bestFit="1" customWidth="1"/>
    <col min="2" max="2" width="24.28515625" style="38" bestFit="1" customWidth="1"/>
    <col min="3" max="3" width="15.5703125" style="66" customWidth="1"/>
    <col min="4" max="4" width="16.85546875" style="38" bestFit="1" customWidth="1"/>
    <col min="5" max="16384" width="8.85546875" style="38"/>
  </cols>
  <sheetData>
    <row r="1" spans="1:3" x14ac:dyDescent="0.25">
      <c r="A1" s="39" t="s">
        <v>52</v>
      </c>
    </row>
    <row r="2" spans="1:3" x14ac:dyDescent="0.25">
      <c r="A2" s="39"/>
    </row>
    <row r="3" spans="1:3" x14ac:dyDescent="0.25">
      <c r="A3" s="37" t="s">
        <v>89</v>
      </c>
    </row>
    <row r="4" spans="1:3" x14ac:dyDescent="0.25">
      <c r="A4" s="61" t="s">
        <v>90</v>
      </c>
    </row>
    <row r="5" spans="1:3" x14ac:dyDescent="0.25">
      <c r="A5" s="63" t="s">
        <v>91</v>
      </c>
    </row>
    <row r="12" spans="1:3" x14ac:dyDescent="0.25">
      <c r="A12" s="61" t="s">
        <v>92</v>
      </c>
    </row>
    <row r="13" spans="1:3" x14ac:dyDescent="0.25">
      <c r="A13" s="63" t="s">
        <v>93</v>
      </c>
    </row>
    <row r="14" spans="1:3" s="63" customFormat="1" x14ac:dyDescent="0.25">
      <c r="A14" s="110" t="s">
        <v>94</v>
      </c>
      <c r="B14" s="110" t="s">
        <v>95</v>
      </c>
      <c r="C14" s="110" t="s">
        <v>96</v>
      </c>
    </row>
    <row r="21" spans="1:6" x14ac:dyDescent="0.25">
      <c r="A21" s="61" t="s">
        <v>97</v>
      </c>
      <c r="E21" s="37" t="s">
        <v>98</v>
      </c>
    </row>
    <row r="22" spans="1:6" x14ac:dyDescent="0.25">
      <c r="A22" s="63" t="s">
        <v>99</v>
      </c>
    </row>
    <row r="23" spans="1:6" s="63" customFormat="1" x14ac:dyDescent="0.25">
      <c r="A23" s="110" t="s">
        <v>94</v>
      </c>
      <c r="B23" s="110" t="s">
        <v>95</v>
      </c>
      <c r="C23" s="110" t="s">
        <v>96</v>
      </c>
      <c r="D23" s="110" t="s">
        <v>100</v>
      </c>
    </row>
    <row r="30" spans="1:6" x14ac:dyDescent="0.25">
      <c r="A30" s="37" t="s">
        <v>380</v>
      </c>
    </row>
    <row r="31" spans="1:6" x14ac:dyDescent="0.25">
      <c r="A31" s="61" t="s">
        <v>101</v>
      </c>
      <c r="E31" s="37" t="s">
        <v>98</v>
      </c>
      <c r="F31" s="38" t="s">
        <v>98</v>
      </c>
    </row>
    <row r="32" spans="1:6" s="63" customFormat="1" x14ac:dyDescent="0.25">
      <c r="A32" s="110" t="s">
        <v>102</v>
      </c>
      <c r="B32" s="110" t="s">
        <v>103</v>
      </c>
      <c r="C32" s="110" t="s">
        <v>395</v>
      </c>
      <c r="F32" s="63" t="s">
        <v>98</v>
      </c>
    </row>
    <row r="39" spans="1:6" x14ac:dyDescent="0.25">
      <c r="A39" s="61" t="s">
        <v>104</v>
      </c>
      <c r="F39" s="38" t="s">
        <v>98</v>
      </c>
    </row>
    <row r="40" spans="1:6" s="63" customFormat="1" x14ac:dyDescent="0.25">
      <c r="A40" s="110" t="s">
        <v>102</v>
      </c>
      <c r="B40" s="110" t="s">
        <v>105</v>
      </c>
      <c r="C40" s="110" t="s">
        <v>96</v>
      </c>
      <c r="F40" s="63" t="s">
        <v>98</v>
      </c>
    </row>
    <row r="41" spans="1:6" x14ac:dyDescent="0.25">
      <c r="B41" s="109"/>
    </row>
    <row r="42" spans="1:6" x14ac:dyDescent="0.25">
      <c r="C42" s="111"/>
    </row>
    <row r="47" spans="1:6" x14ac:dyDescent="0.25">
      <c r="A47" s="61" t="s">
        <v>106</v>
      </c>
    </row>
    <row r="48" spans="1:6" s="63" customFormat="1" x14ac:dyDescent="0.25">
      <c r="A48" s="110" t="s">
        <v>102</v>
      </c>
      <c r="B48" s="110" t="s">
        <v>103</v>
      </c>
      <c r="C48" s="110" t="s">
        <v>96</v>
      </c>
    </row>
    <row r="49" spans="1:3" x14ac:dyDescent="0.25">
      <c r="B49" s="109"/>
      <c r="C49" s="111"/>
    </row>
    <row r="55" spans="1:3" x14ac:dyDescent="0.25">
      <c r="A55" s="61" t="s">
        <v>107</v>
      </c>
    </row>
    <row r="56" spans="1:3" s="63" customFormat="1" x14ac:dyDescent="0.25">
      <c r="A56" s="63" t="s">
        <v>102</v>
      </c>
      <c r="B56" s="63" t="s">
        <v>103</v>
      </c>
      <c r="C56" s="110" t="s">
        <v>96</v>
      </c>
    </row>
    <row r="63" spans="1:3" x14ac:dyDescent="0.25">
      <c r="A63" s="61" t="s">
        <v>108</v>
      </c>
    </row>
    <row r="64" spans="1:3" x14ac:dyDescent="0.25">
      <c r="A64" s="63" t="s">
        <v>109</v>
      </c>
    </row>
    <row r="65" spans="1:3" s="63" customFormat="1" x14ac:dyDescent="0.25">
      <c r="A65" s="63" t="s">
        <v>102</v>
      </c>
      <c r="B65" s="63" t="s">
        <v>103</v>
      </c>
      <c r="C65" s="110" t="s">
        <v>96</v>
      </c>
    </row>
    <row r="72" spans="1:3" x14ac:dyDescent="0.25">
      <c r="A72" s="61" t="s">
        <v>110</v>
      </c>
    </row>
    <row r="73" spans="1:3" s="63" customFormat="1" x14ac:dyDescent="0.25">
      <c r="A73" s="63" t="s">
        <v>102</v>
      </c>
      <c r="B73" s="63" t="s">
        <v>103</v>
      </c>
      <c r="C73" s="110" t="s">
        <v>96</v>
      </c>
    </row>
    <row r="80" spans="1:3" x14ac:dyDescent="0.25">
      <c r="A80" s="61" t="s">
        <v>111</v>
      </c>
    </row>
    <row r="81" spans="1:3" s="63" customFormat="1" x14ac:dyDescent="0.25">
      <c r="A81" s="63" t="s">
        <v>102</v>
      </c>
      <c r="B81" s="63" t="s">
        <v>103</v>
      </c>
      <c r="C81" s="110" t="s">
        <v>96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C32"/>
  <sheetViews>
    <sheetView workbookViewId="0"/>
  </sheetViews>
  <sheetFormatPr defaultColWidth="8.85546875" defaultRowHeight="15.75" x14ac:dyDescent="0.25"/>
  <cols>
    <col min="1" max="1" width="101.42578125" style="38" bestFit="1" customWidth="1"/>
    <col min="2" max="2" width="24.28515625" style="38" bestFit="1" customWidth="1"/>
    <col min="3" max="3" width="16.7109375" style="38" bestFit="1" customWidth="1"/>
    <col min="4" max="16384" width="8.85546875" style="38"/>
  </cols>
  <sheetData>
    <row r="1" spans="1:1" x14ac:dyDescent="0.25">
      <c r="A1" s="39" t="s">
        <v>35</v>
      </c>
    </row>
    <row r="3" spans="1:1" x14ac:dyDescent="0.25">
      <c r="A3" s="37" t="s">
        <v>112</v>
      </c>
    </row>
    <row r="4" spans="1:1" x14ac:dyDescent="0.25">
      <c r="A4" s="63" t="s">
        <v>113</v>
      </c>
    </row>
    <row r="5" spans="1:1" x14ac:dyDescent="0.25">
      <c r="A5" s="109"/>
    </row>
    <row r="6" spans="1:1" x14ac:dyDescent="0.25">
      <c r="A6" s="109"/>
    </row>
    <row r="7" spans="1:1" x14ac:dyDescent="0.25">
      <c r="A7" s="109"/>
    </row>
    <row r="8" spans="1:1" x14ac:dyDescent="0.25">
      <c r="A8" s="109"/>
    </row>
    <row r="9" spans="1:1" x14ac:dyDescent="0.25">
      <c r="A9" s="109"/>
    </row>
    <row r="11" spans="1:1" x14ac:dyDescent="0.25">
      <c r="A11" s="37" t="s">
        <v>114</v>
      </c>
    </row>
    <row r="12" spans="1:1" x14ac:dyDescent="0.25">
      <c r="A12" s="63" t="s">
        <v>115</v>
      </c>
    </row>
    <row r="19" spans="1:3" x14ac:dyDescent="0.25">
      <c r="A19" s="37" t="s">
        <v>116</v>
      </c>
    </row>
    <row r="20" spans="1:3" s="63" customFormat="1" x14ac:dyDescent="0.25">
      <c r="A20" s="63" t="s">
        <v>117</v>
      </c>
      <c r="B20" s="63" t="s">
        <v>118</v>
      </c>
      <c r="C20" s="63" t="s">
        <v>119</v>
      </c>
    </row>
    <row r="21" spans="1:3" x14ac:dyDescent="0.25">
      <c r="C21" s="106"/>
    </row>
    <row r="22" spans="1:3" x14ac:dyDescent="0.25">
      <c r="C22" s="106"/>
    </row>
    <row r="23" spans="1:3" x14ac:dyDescent="0.25">
      <c r="C23" s="106"/>
    </row>
    <row r="24" spans="1:3" x14ac:dyDescent="0.25">
      <c r="C24" s="106"/>
    </row>
    <row r="25" spans="1:3" x14ac:dyDescent="0.25">
      <c r="C25" s="106"/>
    </row>
    <row r="26" spans="1:3" x14ac:dyDescent="0.25">
      <c r="C26" s="106"/>
    </row>
    <row r="27" spans="1:3" x14ac:dyDescent="0.25">
      <c r="C27" s="106"/>
    </row>
    <row r="28" spans="1:3" x14ac:dyDescent="0.25">
      <c r="C28" s="106"/>
    </row>
    <row r="29" spans="1:3" x14ac:dyDescent="0.25">
      <c r="C29" s="106"/>
    </row>
    <row r="30" spans="1:3" x14ac:dyDescent="0.25">
      <c r="A30" s="38" t="s">
        <v>98</v>
      </c>
    </row>
    <row r="32" spans="1:3" x14ac:dyDescent="0.25">
      <c r="A32" s="38" t="s">
        <v>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sheetPr>
  <dimension ref="A1:N17"/>
  <sheetViews>
    <sheetView workbookViewId="0"/>
  </sheetViews>
  <sheetFormatPr defaultColWidth="8.85546875" defaultRowHeight="15.75" x14ac:dyDescent="0.25"/>
  <cols>
    <col min="1" max="1" width="65" style="52" bestFit="1" customWidth="1"/>
    <col min="2" max="2" width="54.7109375" style="38" customWidth="1"/>
    <col min="3" max="14" width="7.85546875" style="66" customWidth="1"/>
    <col min="15" max="16384" width="8.85546875" style="38"/>
  </cols>
  <sheetData>
    <row r="1" spans="1:14" x14ac:dyDescent="0.25">
      <c r="A1" s="39" t="s">
        <v>120</v>
      </c>
      <c r="C1" s="38"/>
      <c r="D1" s="38"/>
      <c r="E1" s="38"/>
      <c r="F1" s="38"/>
      <c r="G1" s="38"/>
      <c r="H1" s="38"/>
      <c r="I1" s="38"/>
      <c r="J1" s="38"/>
      <c r="K1" s="38"/>
      <c r="L1" s="38"/>
      <c r="M1" s="38"/>
      <c r="N1" s="38"/>
    </row>
    <row r="2" spans="1:14" x14ac:dyDescent="0.25">
      <c r="A2" s="39"/>
      <c r="C2" s="38"/>
      <c r="D2" s="38"/>
      <c r="E2" s="38"/>
      <c r="F2" s="38"/>
      <c r="G2" s="38"/>
      <c r="H2" s="38"/>
      <c r="I2" s="38"/>
      <c r="J2" s="38"/>
      <c r="K2" s="38"/>
      <c r="L2" s="38"/>
      <c r="M2" s="38"/>
      <c r="N2" s="38"/>
    </row>
    <row r="3" spans="1:14" x14ac:dyDescent="0.25">
      <c r="A3" s="78" t="s">
        <v>121</v>
      </c>
      <c r="B3" s="78" t="s">
        <v>122</v>
      </c>
      <c r="C3" s="64" t="s">
        <v>123</v>
      </c>
      <c r="D3" s="64" t="s">
        <v>124</v>
      </c>
      <c r="E3" s="64" t="s">
        <v>125</v>
      </c>
      <c r="F3" s="64" t="s">
        <v>126</v>
      </c>
      <c r="G3" s="64" t="s">
        <v>127</v>
      </c>
      <c r="H3" s="64" t="s">
        <v>128</v>
      </c>
      <c r="I3" s="64" t="s">
        <v>129</v>
      </c>
      <c r="J3" s="64" t="s">
        <v>130</v>
      </c>
      <c r="K3" s="64" t="s">
        <v>131</v>
      </c>
      <c r="L3" s="64" t="s">
        <v>132</v>
      </c>
      <c r="M3" s="64" t="s">
        <v>133</v>
      </c>
      <c r="N3" s="64" t="s">
        <v>134</v>
      </c>
    </row>
    <row r="4" spans="1:14" x14ac:dyDescent="0.25">
      <c r="A4" s="116" t="s">
        <v>396</v>
      </c>
      <c r="B4" s="118"/>
      <c r="C4" s="107"/>
      <c r="D4" s="107"/>
      <c r="E4" s="107"/>
      <c r="F4" s="107"/>
      <c r="G4" s="107"/>
      <c r="H4" s="107"/>
      <c r="I4" s="107"/>
      <c r="J4" s="107"/>
      <c r="K4" s="107"/>
      <c r="L4" s="107"/>
      <c r="M4" s="107"/>
      <c r="N4" s="107"/>
    </row>
    <row r="5" spans="1:14" x14ac:dyDescent="0.25">
      <c r="A5" s="116"/>
      <c r="B5" s="118"/>
      <c r="C5" s="107"/>
      <c r="D5" s="107"/>
      <c r="E5" s="107"/>
      <c r="F5" s="107"/>
      <c r="G5" s="107"/>
      <c r="H5" s="107"/>
      <c r="I5" s="107"/>
      <c r="J5" s="107"/>
      <c r="K5" s="107"/>
      <c r="L5" s="107"/>
      <c r="M5" s="107"/>
      <c r="N5" s="107"/>
    </row>
    <row r="6" spans="1:14" x14ac:dyDescent="0.25">
      <c r="A6" s="116"/>
      <c r="B6" s="118"/>
      <c r="C6" s="107"/>
      <c r="D6" s="107"/>
      <c r="E6" s="107"/>
      <c r="F6" s="107"/>
      <c r="G6" s="107"/>
      <c r="H6" s="107"/>
      <c r="I6" s="107"/>
      <c r="J6" s="107"/>
      <c r="K6" s="107"/>
      <c r="L6" s="107"/>
      <c r="M6" s="107"/>
      <c r="N6" s="107"/>
    </row>
    <row r="7" spans="1:14" x14ac:dyDescent="0.25">
      <c r="A7" s="116"/>
      <c r="B7" s="118"/>
      <c r="C7" s="107"/>
      <c r="D7" s="107"/>
      <c r="E7" s="107"/>
      <c r="F7" s="107"/>
      <c r="G7" s="107"/>
      <c r="H7" s="107"/>
      <c r="I7" s="107"/>
      <c r="J7" s="107"/>
      <c r="K7" s="107"/>
      <c r="L7" s="107"/>
      <c r="M7" s="107"/>
      <c r="N7" s="107"/>
    </row>
    <row r="8" spans="1:14" s="109" customFormat="1" x14ac:dyDescent="0.25">
      <c r="A8" s="119" t="s">
        <v>397</v>
      </c>
      <c r="B8" s="120"/>
      <c r="C8" s="111"/>
      <c r="D8" s="111"/>
      <c r="E8" s="111"/>
      <c r="F8" s="111"/>
      <c r="G8" s="111"/>
      <c r="H8" s="111"/>
      <c r="I8" s="111"/>
      <c r="J8" s="111"/>
      <c r="K8" s="111"/>
      <c r="L8" s="111"/>
      <c r="M8" s="111"/>
      <c r="N8" s="111"/>
    </row>
    <row r="9" spans="1:14" s="109" customFormat="1" x14ac:dyDescent="0.25">
      <c r="A9" s="119"/>
      <c r="B9" s="120"/>
      <c r="C9" s="111"/>
      <c r="D9" s="111"/>
      <c r="E9" s="111"/>
      <c r="F9" s="111"/>
      <c r="G9" s="111"/>
      <c r="H9" s="111"/>
      <c r="I9" s="111"/>
      <c r="J9" s="111"/>
      <c r="K9" s="111"/>
      <c r="L9" s="111"/>
      <c r="M9" s="111"/>
      <c r="N9" s="111"/>
    </row>
    <row r="10" spans="1:14" s="109" customFormat="1" x14ac:dyDescent="0.25">
      <c r="A10" s="119"/>
      <c r="B10" s="120"/>
      <c r="C10" s="111"/>
      <c r="D10" s="111"/>
      <c r="E10" s="111"/>
      <c r="F10" s="111"/>
      <c r="G10" s="111"/>
      <c r="H10" s="111"/>
      <c r="I10" s="111"/>
      <c r="J10" s="111"/>
      <c r="K10" s="111"/>
      <c r="L10" s="111"/>
      <c r="M10" s="111"/>
      <c r="N10" s="111"/>
    </row>
    <row r="11" spans="1:14" s="109" customFormat="1" x14ac:dyDescent="0.25">
      <c r="A11" s="119"/>
      <c r="B11" s="120"/>
      <c r="C11" s="111"/>
      <c r="D11" s="111"/>
      <c r="E11" s="111"/>
      <c r="F11" s="111"/>
      <c r="G11" s="111"/>
      <c r="H11" s="111"/>
      <c r="I11" s="111"/>
      <c r="J11" s="111"/>
      <c r="K11" s="111"/>
      <c r="L11" s="111"/>
      <c r="M11" s="111"/>
      <c r="N11" s="111"/>
    </row>
    <row r="12" spans="1:14" s="109" customFormat="1" x14ac:dyDescent="0.25">
      <c r="A12" s="121" t="s">
        <v>135</v>
      </c>
      <c r="B12" s="122"/>
      <c r="C12" s="111"/>
      <c r="D12" s="111"/>
      <c r="E12" s="111"/>
      <c r="F12" s="111"/>
      <c r="G12" s="111"/>
      <c r="H12" s="111"/>
      <c r="I12" s="111"/>
      <c r="J12" s="111"/>
      <c r="K12" s="111"/>
      <c r="L12" s="111"/>
      <c r="M12" s="111"/>
      <c r="N12" s="111"/>
    </row>
    <row r="13" spans="1:14" s="109" customFormat="1" x14ac:dyDescent="0.25">
      <c r="A13" s="121" t="s">
        <v>136</v>
      </c>
      <c r="B13" s="122"/>
      <c r="C13" s="111"/>
      <c r="D13" s="111"/>
      <c r="E13" s="111"/>
      <c r="F13" s="111"/>
      <c r="G13" s="111"/>
      <c r="H13" s="111"/>
      <c r="I13" s="111"/>
      <c r="J13" s="111"/>
      <c r="K13" s="111"/>
      <c r="L13" s="111"/>
      <c r="M13" s="111"/>
      <c r="N13" s="111"/>
    </row>
    <row r="14" spans="1:14" s="109" customFormat="1" x14ac:dyDescent="0.25">
      <c r="A14" s="121" t="s">
        <v>137</v>
      </c>
      <c r="B14" s="122"/>
      <c r="C14" s="111"/>
      <c r="D14" s="111"/>
      <c r="E14" s="111"/>
      <c r="F14" s="111"/>
      <c r="G14" s="111"/>
      <c r="H14" s="111"/>
      <c r="I14" s="111"/>
      <c r="J14" s="111"/>
      <c r="K14" s="111"/>
      <c r="L14" s="111"/>
      <c r="M14" s="111"/>
      <c r="N14" s="111"/>
    </row>
    <row r="15" spans="1:14" s="109" customFormat="1" ht="31.5" x14ac:dyDescent="0.25">
      <c r="A15" s="121" t="s">
        <v>138</v>
      </c>
      <c r="B15" s="123"/>
      <c r="C15" s="111"/>
      <c r="D15" s="111"/>
      <c r="E15" s="111"/>
      <c r="F15" s="111"/>
      <c r="G15" s="111"/>
      <c r="H15" s="111"/>
      <c r="I15" s="111"/>
      <c r="J15" s="111"/>
      <c r="K15" s="111"/>
      <c r="L15" s="111"/>
      <c r="M15" s="111"/>
      <c r="N15" s="111"/>
    </row>
    <row r="16" spans="1:14" x14ac:dyDescent="0.25">
      <c r="A16" s="108"/>
    </row>
    <row r="17" spans="1:1" x14ac:dyDescent="0.25">
      <c r="A17" s="108"/>
    </row>
  </sheetData>
  <mergeCells count="2">
    <mergeCell ref="A4:A7"/>
    <mergeCell ref="A8:A1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69"/>
  <sheetViews>
    <sheetView zoomScaleNormal="100" workbookViewId="0">
      <pane ySplit="2" topLeftCell="A3" activePane="bottomLeft" state="frozen"/>
      <selection pane="bottomLeft"/>
    </sheetView>
  </sheetViews>
  <sheetFormatPr defaultColWidth="11.42578125" defaultRowHeight="15.75" x14ac:dyDescent="0.25"/>
  <cols>
    <col min="1" max="1" width="15.42578125" style="135" bestFit="1" customWidth="1"/>
    <col min="2" max="2" width="50" style="145" customWidth="1"/>
    <col min="3" max="3" width="44.5703125" style="145" customWidth="1"/>
    <col min="4" max="4" width="20.28515625" style="146" bestFit="1" customWidth="1"/>
    <col min="5" max="5" width="20.28515625" style="146" customWidth="1"/>
    <col min="6" max="6" width="6.85546875" style="144" customWidth="1"/>
    <col min="7" max="17" width="6.85546875" style="128" customWidth="1"/>
    <col min="18" max="16384" width="11.42578125" style="128"/>
  </cols>
  <sheetData>
    <row r="1" spans="1:17" x14ac:dyDescent="0.25">
      <c r="A1" s="124" t="s">
        <v>139</v>
      </c>
      <c r="B1" s="125"/>
      <c r="C1" s="125"/>
      <c r="D1" s="126"/>
      <c r="E1" s="126"/>
      <c r="F1" s="127"/>
    </row>
    <row r="2" spans="1:17" s="132" customFormat="1" x14ac:dyDescent="0.25">
      <c r="A2" s="129"/>
      <c r="B2" s="130" t="s">
        <v>140</v>
      </c>
      <c r="C2" s="130" t="s">
        <v>141</v>
      </c>
      <c r="D2" s="131" t="s">
        <v>142</v>
      </c>
      <c r="E2" s="131" t="s">
        <v>143</v>
      </c>
      <c r="F2" s="129" t="s">
        <v>144</v>
      </c>
      <c r="G2" s="129" t="s">
        <v>124</v>
      </c>
      <c r="H2" s="129" t="s">
        <v>125</v>
      </c>
      <c r="I2" s="129" t="s">
        <v>126</v>
      </c>
      <c r="J2" s="129" t="s">
        <v>127</v>
      </c>
      <c r="K2" s="129" t="s">
        <v>128</v>
      </c>
      <c r="L2" s="129" t="s">
        <v>129</v>
      </c>
      <c r="M2" s="129" t="s">
        <v>130</v>
      </c>
      <c r="N2" s="129" t="s">
        <v>131</v>
      </c>
      <c r="O2" s="129" t="s">
        <v>132</v>
      </c>
      <c r="P2" s="129" t="s">
        <v>133</v>
      </c>
      <c r="Q2" s="129" t="s">
        <v>145</v>
      </c>
    </row>
    <row r="3" spans="1:17" s="134" customFormat="1" ht="18.75" x14ac:dyDescent="0.25">
      <c r="A3" s="133" t="s">
        <v>146</v>
      </c>
      <c r="B3" s="133"/>
      <c r="C3" s="133"/>
      <c r="D3" s="133"/>
      <c r="E3" s="133"/>
      <c r="F3" s="133"/>
      <c r="G3" s="133"/>
      <c r="H3" s="133"/>
      <c r="I3" s="133"/>
      <c r="J3" s="133"/>
      <c r="K3" s="133"/>
      <c r="L3" s="133"/>
      <c r="M3" s="133"/>
      <c r="N3" s="133"/>
      <c r="O3" s="133"/>
      <c r="P3" s="133"/>
      <c r="Q3" s="133"/>
    </row>
    <row r="4" spans="1:17" x14ac:dyDescent="0.25">
      <c r="A4" s="135">
        <v>1</v>
      </c>
      <c r="B4" s="125" t="s">
        <v>147</v>
      </c>
      <c r="C4" s="125" t="s">
        <v>148</v>
      </c>
      <c r="D4" s="136">
        <v>0</v>
      </c>
      <c r="E4" s="136">
        <v>0</v>
      </c>
      <c r="F4" s="137"/>
      <c r="H4" s="138"/>
      <c r="I4" s="138"/>
      <c r="J4" s="138"/>
      <c r="K4" s="138"/>
      <c r="L4" s="138"/>
      <c r="M4" s="138"/>
      <c r="N4" s="138"/>
      <c r="O4" s="138"/>
      <c r="P4" s="138"/>
      <c r="Q4" s="138"/>
    </row>
    <row r="5" spans="1:17" ht="31.5" x14ac:dyDescent="0.25">
      <c r="A5" s="135">
        <v>2</v>
      </c>
      <c r="B5" s="125" t="s">
        <v>149</v>
      </c>
      <c r="C5" s="125" t="s">
        <v>150</v>
      </c>
      <c r="D5" s="136">
        <v>0</v>
      </c>
      <c r="E5" s="136">
        <v>0</v>
      </c>
      <c r="F5" s="137"/>
      <c r="H5" s="138"/>
      <c r="I5" s="138"/>
      <c r="J5" s="138"/>
      <c r="K5" s="138"/>
      <c r="L5" s="138"/>
      <c r="M5" s="138"/>
      <c r="N5" s="138"/>
      <c r="O5" s="138"/>
      <c r="P5" s="138"/>
      <c r="Q5" s="138"/>
    </row>
    <row r="6" spans="1:17" ht="31.5" x14ac:dyDescent="0.25">
      <c r="A6" s="135">
        <v>3</v>
      </c>
      <c r="B6" s="125" t="s">
        <v>151</v>
      </c>
      <c r="C6" s="125" t="s">
        <v>152</v>
      </c>
      <c r="D6" s="136">
        <v>0</v>
      </c>
      <c r="E6" s="136">
        <v>0</v>
      </c>
      <c r="F6" s="137"/>
      <c r="H6" s="138"/>
      <c r="I6" s="138"/>
      <c r="J6" s="138"/>
      <c r="K6" s="138"/>
      <c r="L6" s="138"/>
      <c r="M6" s="138"/>
      <c r="N6" s="138"/>
      <c r="O6" s="138"/>
      <c r="P6" s="138"/>
      <c r="Q6" s="138"/>
    </row>
    <row r="7" spans="1:17" ht="31.5" x14ac:dyDescent="0.25">
      <c r="A7" s="135">
        <v>4</v>
      </c>
      <c r="B7" s="125" t="s">
        <v>153</v>
      </c>
      <c r="C7" s="125" t="s">
        <v>154</v>
      </c>
      <c r="D7" s="136">
        <v>0</v>
      </c>
      <c r="E7" s="136">
        <v>0</v>
      </c>
      <c r="F7" s="137"/>
      <c r="H7" s="138"/>
      <c r="I7" s="138"/>
      <c r="J7" s="138"/>
      <c r="K7" s="138"/>
      <c r="L7" s="138"/>
      <c r="M7" s="138"/>
      <c r="N7" s="138"/>
      <c r="O7" s="138"/>
      <c r="P7" s="138"/>
      <c r="Q7" s="138"/>
    </row>
    <row r="8" spans="1:17" ht="31.5" x14ac:dyDescent="0.25">
      <c r="A8" s="135">
        <v>5</v>
      </c>
      <c r="B8" s="125" t="s">
        <v>155</v>
      </c>
      <c r="C8" s="125" t="s">
        <v>156</v>
      </c>
      <c r="D8" s="136">
        <v>0</v>
      </c>
      <c r="E8" s="136">
        <v>0</v>
      </c>
      <c r="F8" s="137"/>
      <c r="H8" s="138"/>
      <c r="I8" s="138"/>
      <c r="J8" s="138"/>
      <c r="K8" s="138"/>
      <c r="L8" s="138"/>
      <c r="M8" s="138"/>
      <c r="N8" s="138"/>
      <c r="O8" s="138"/>
      <c r="P8" s="138"/>
      <c r="Q8" s="138"/>
    </row>
    <row r="9" spans="1:17" x14ac:dyDescent="0.25">
      <c r="A9" s="135">
        <v>6</v>
      </c>
      <c r="B9" s="125" t="s">
        <v>157</v>
      </c>
      <c r="C9" s="125" t="s">
        <v>158</v>
      </c>
      <c r="D9" s="136">
        <v>0</v>
      </c>
      <c r="E9" s="136">
        <v>0</v>
      </c>
      <c r="F9" s="137"/>
      <c r="H9" s="138"/>
      <c r="I9" s="138"/>
      <c r="J9" s="138"/>
      <c r="K9" s="138"/>
      <c r="L9" s="138"/>
      <c r="M9" s="138"/>
      <c r="N9" s="138"/>
      <c r="O9" s="138"/>
      <c r="P9" s="138"/>
      <c r="Q9" s="138"/>
    </row>
    <row r="10" spans="1:17" x14ac:dyDescent="0.25">
      <c r="A10" s="135">
        <v>7</v>
      </c>
      <c r="B10" s="125" t="s">
        <v>159</v>
      </c>
      <c r="C10" s="125" t="s">
        <v>158</v>
      </c>
      <c r="D10" s="136">
        <v>0</v>
      </c>
      <c r="E10" s="136">
        <v>0</v>
      </c>
      <c r="F10" s="137"/>
      <c r="H10" s="138"/>
      <c r="I10" s="138"/>
      <c r="J10" s="138"/>
      <c r="K10" s="138"/>
      <c r="L10" s="138"/>
      <c r="M10" s="138"/>
      <c r="N10" s="138"/>
      <c r="O10" s="138"/>
      <c r="P10" s="138"/>
      <c r="Q10" s="138"/>
    </row>
    <row r="11" spans="1:17" x14ac:dyDescent="0.25">
      <c r="A11" s="135">
        <v>8</v>
      </c>
      <c r="B11" s="125" t="s">
        <v>160</v>
      </c>
      <c r="C11" s="125" t="s">
        <v>161</v>
      </c>
      <c r="D11" s="136">
        <v>0</v>
      </c>
      <c r="E11" s="136">
        <v>0</v>
      </c>
      <c r="F11" s="137"/>
      <c r="H11" s="138"/>
      <c r="I11" s="138"/>
      <c r="J11" s="138"/>
      <c r="K11" s="138"/>
      <c r="L11" s="138"/>
      <c r="M11" s="138"/>
      <c r="N11" s="138"/>
      <c r="O11" s="138"/>
      <c r="P11" s="138"/>
      <c r="Q11" s="138"/>
    </row>
    <row r="12" spans="1:17" ht="31.5" x14ac:dyDescent="0.25">
      <c r="A12" s="135">
        <v>9</v>
      </c>
      <c r="B12" s="125" t="s">
        <v>162</v>
      </c>
      <c r="C12" s="125" t="s">
        <v>163</v>
      </c>
      <c r="D12" s="136">
        <v>0</v>
      </c>
      <c r="E12" s="136">
        <v>0</v>
      </c>
      <c r="F12" s="138"/>
      <c r="G12" s="138"/>
      <c r="H12" s="138"/>
      <c r="I12" s="138"/>
      <c r="J12" s="138"/>
      <c r="K12" s="138"/>
      <c r="L12" s="138"/>
      <c r="M12" s="138"/>
      <c r="N12" s="138"/>
      <c r="O12" s="138"/>
      <c r="P12" s="138"/>
      <c r="Q12" s="138"/>
    </row>
    <row r="13" spans="1:17" x14ac:dyDescent="0.25">
      <c r="A13" s="135">
        <v>10</v>
      </c>
      <c r="B13" s="139"/>
      <c r="C13" s="139"/>
      <c r="D13" s="136">
        <v>0</v>
      </c>
      <c r="E13" s="136">
        <v>0</v>
      </c>
      <c r="F13" s="140"/>
      <c r="G13" s="138"/>
      <c r="H13" s="138"/>
      <c r="I13" s="138"/>
      <c r="J13" s="138"/>
      <c r="K13" s="138"/>
      <c r="L13" s="138"/>
      <c r="M13" s="138"/>
      <c r="N13" s="138"/>
      <c r="O13" s="138"/>
      <c r="P13" s="138"/>
      <c r="Q13" s="138"/>
    </row>
    <row r="14" spans="1:17" x14ac:dyDescent="0.25">
      <c r="A14" s="135">
        <v>11</v>
      </c>
      <c r="B14" s="125" t="s">
        <v>382</v>
      </c>
      <c r="C14" s="125" t="s">
        <v>381</v>
      </c>
      <c r="D14" s="136">
        <v>0</v>
      </c>
      <c r="E14" s="136">
        <v>0</v>
      </c>
      <c r="F14" s="127"/>
    </row>
    <row r="15" spans="1:17" ht="47.25" x14ac:dyDescent="0.25">
      <c r="A15" s="135">
        <v>12</v>
      </c>
      <c r="B15" s="125" t="s">
        <v>383</v>
      </c>
      <c r="C15" s="125" t="s">
        <v>384</v>
      </c>
      <c r="D15" s="136">
        <v>0</v>
      </c>
      <c r="E15" s="136">
        <v>0</v>
      </c>
      <c r="F15" s="127"/>
    </row>
    <row r="16" spans="1:17" ht="31.5" x14ac:dyDescent="0.25">
      <c r="A16" s="141">
        <v>13</v>
      </c>
      <c r="B16" s="125" t="s">
        <v>385</v>
      </c>
      <c r="C16" s="125" t="s">
        <v>386</v>
      </c>
      <c r="D16" s="136">
        <v>0</v>
      </c>
      <c r="E16" s="136">
        <v>0</v>
      </c>
      <c r="F16" s="127"/>
    </row>
    <row r="17" spans="1:17" ht="31.5" x14ac:dyDescent="0.25">
      <c r="A17" s="135">
        <v>14</v>
      </c>
      <c r="B17" s="125" t="s">
        <v>387</v>
      </c>
      <c r="C17" s="125" t="s">
        <v>388</v>
      </c>
      <c r="D17" s="136">
        <v>0</v>
      </c>
      <c r="E17" s="136">
        <v>0</v>
      </c>
      <c r="F17" s="127"/>
    </row>
    <row r="18" spans="1:17" ht="31.5" x14ac:dyDescent="0.25">
      <c r="A18" s="135">
        <v>15</v>
      </c>
      <c r="B18" s="125" t="s">
        <v>389</v>
      </c>
      <c r="C18" s="125" t="s">
        <v>390</v>
      </c>
      <c r="D18" s="136">
        <v>0</v>
      </c>
      <c r="E18" s="136">
        <v>0</v>
      </c>
      <c r="F18" s="142"/>
    </row>
    <row r="19" spans="1:17" ht="31.5" x14ac:dyDescent="0.25">
      <c r="A19" s="135">
        <v>16</v>
      </c>
      <c r="B19" s="125" t="s">
        <v>391</v>
      </c>
      <c r="C19" s="125" t="s">
        <v>392</v>
      </c>
      <c r="D19" s="136">
        <v>0</v>
      </c>
      <c r="E19" s="136">
        <v>0</v>
      </c>
      <c r="F19" s="127"/>
    </row>
    <row r="20" spans="1:17" ht="47.25" x14ac:dyDescent="0.25">
      <c r="A20" s="135">
        <v>17</v>
      </c>
      <c r="B20" s="125" t="s">
        <v>393</v>
      </c>
      <c r="C20" s="125" t="s">
        <v>394</v>
      </c>
      <c r="D20" s="136">
        <v>0</v>
      </c>
      <c r="E20" s="136">
        <v>0</v>
      </c>
      <c r="F20" s="127"/>
    </row>
    <row r="21" spans="1:17" x14ac:dyDescent="0.25">
      <c r="A21" s="135">
        <v>18</v>
      </c>
      <c r="B21" s="125"/>
      <c r="C21" s="125"/>
      <c r="D21" s="136">
        <v>0</v>
      </c>
      <c r="E21" s="136">
        <v>0</v>
      </c>
      <c r="F21" s="127"/>
    </row>
    <row r="22" spans="1:17" x14ac:dyDescent="0.25">
      <c r="A22" s="135">
        <v>19</v>
      </c>
      <c r="B22" s="125"/>
      <c r="C22" s="125"/>
      <c r="D22" s="136">
        <v>0</v>
      </c>
      <c r="E22" s="136">
        <v>0</v>
      </c>
      <c r="F22" s="127"/>
    </row>
    <row r="23" spans="1:17" x14ac:dyDescent="0.25">
      <c r="A23" s="135">
        <v>20</v>
      </c>
      <c r="B23" s="125"/>
      <c r="C23" s="125"/>
      <c r="D23" s="136">
        <v>0</v>
      </c>
      <c r="E23" s="136">
        <v>0</v>
      </c>
      <c r="F23" s="127"/>
    </row>
    <row r="24" spans="1:17" x14ac:dyDescent="0.25">
      <c r="B24" s="125"/>
      <c r="C24" s="125"/>
      <c r="D24" s="136"/>
      <c r="E24" s="136"/>
      <c r="F24" s="127"/>
    </row>
    <row r="25" spans="1:17" x14ac:dyDescent="0.25">
      <c r="B25" s="125"/>
      <c r="C25" s="125"/>
      <c r="D25" s="136"/>
      <c r="E25" s="136"/>
      <c r="F25" s="127"/>
    </row>
    <row r="26" spans="1:17" x14ac:dyDescent="0.25">
      <c r="B26" s="125"/>
      <c r="C26" s="125"/>
      <c r="D26" s="136"/>
      <c r="E26" s="136"/>
      <c r="F26" s="127"/>
    </row>
    <row r="27" spans="1:17" s="134" customFormat="1" ht="18.75" x14ac:dyDescent="0.25">
      <c r="A27" s="133" t="s">
        <v>164</v>
      </c>
      <c r="B27" s="133"/>
      <c r="C27" s="133"/>
      <c r="D27" s="133"/>
      <c r="E27" s="133"/>
      <c r="F27" s="133"/>
      <c r="G27" s="133"/>
      <c r="H27" s="133"/>
      <c r="I27" s="133"/>
      <c r="J27" s="133"/>
      <c r="K27" s="133"/>
      <c r="L27" s="133"/>
      <c r="M27" s="133"/>
      <c r="N27" s="133"/>
      <c r="O27" s="133"/>
      <c r="P27" s="133"/>
      <c r="Q27" s="133"/>
    </row>
    <row r="28" spans="1:17" ht="47.25" x14ac:dyDescent="0.25">
      <c r="A28" s="135">
        <v>1</v>
      </c>
      <c r="B28" s="125" t="s">
        <v>165</v>
      </c>
      <c r="C28" s="125"/>
      <c r="D28" s="136">
        <v>0</v>
      </c>
      <c r="E28" s="136">
        <v>0</v>
      </c>
      <c r="F28" s="136"/>
      <c r="G28" s="136"/>
      <c r="H28" s="136"/>
      <c r="I28" s="136"/>
      <c r="J28" s="136"/>
      <c r="K28" s="136"/>
      <c r="L28" s="136"/>
      <c r="M28" s="136"/>
      <c r="N28" s="136"/>
      <c r="O28" s="136"/>
      <c r="P28" s="136"/>
      <c r="Q28" s="136"/>
    </row>
    <row r="29" spans="1:17" ht="31.5" x14ac:dyDescent="0.25">
      <c r="A29" s="135">
        <v>2</v>
      </c>
      <c r="B29" s="143" t="s">
        <v>166</v>
      </c>
      <c r="C29" s="125" t="s">
        <v>167</v>
      </c>
      <c r="D29" s="136">
        <v>0</v>
      </c>
      <c r="E29" s="136">
        <v>0</v>
      </c>
      <c r="F29" s="137"/>
      <c r="G29" s="138"/>
      <c r="H29" s="138"/>
      <c r="I29" s="138"/>
      <c r="J29" s="138"/>
      <c r="K29" s="138"/>
      <c r="L29" s="138"/>
      <c r="M29" s="138"/>
      <c r="N29" s="138"/>
      <c r="O29" s="138"/>
      <c r="P29" s="138"/>
      <c r="Q29" s="138"/>
    </row>
    <row r="30" spans="1:17" ht="31.5" x14ac:dyDescent="0.25">
      <c r="A30" s="135">
        <v>3</v>
      </c>
      <c r="B30" s="143" t="s">
        <v>168</v>
      </c>
      <c r="C30" s="125" t="s">
        <v>169</v>
      </c>
      <c r="D30" s="136">
        <v>0</v>
      </c>
      <c r="E30" s="136">
        <v>0</v>
      </c>
      <c r="F30" s="137"/>
      <c r="G30" s="138"/>
      <c r="H30" s="138"/>
      <c r="I30" s="138"/>
      <c r="J30" s="138"/>
      <c r="K30" s="138"/>
      <c r="L30" s="138"/>
      <c r="M30" s="138"/>
      <c r="N30" s="138"/>
      <c r="O30" s="138"/>
      <c r="P30" s="138"/>
      <c r="Q30" s="138"/>
    </row>
    <row r="31" spans="1:17" ht="31.5" x14ac:dyDescent="0.25">
      <c r="A31" s="135">
        <v>4</v>
      </c>
      <c r="B31" s="125" t="s">
        <v>170</v>
      </c>
      <c r="C31" s="125" t="s">
        <v>171</v>
      </c>
      <c r="D31" s="136">
        <v>0</v>
      </c>
      <c r="E31" s="136">
        <v>0</v>
      </c>
      <c r="F31" s="137"/>
      <c r="G31" s="138"/>
      <c r="H31" s="138"/>
      <c r="I31" s="138"/>
      <c r="J31" s="138"/>
      <c r="K31" s="138"/>
      <c r="L31" s="138"/>
      <c r="M31" s="138"/>
      <c r="N31" s="138"/>
      <c r="O31" s="138"/>
      <c r="P31" s="138"/>
      <c r="Q31" s="138"/>
    </row>
    <row r="32" spans="1:17" ht="31.5" x14ac:dyDescent="0.25">
      <c r="A32" s="135">
        <v>5</v>
      </c>
      <c r="B32" s="125" t="s">
        <v>172</v>
      </c>
      <c r="C32" s="125" t="s">
        <v>173</v>
      </c>
      <c r="D32" s="136">
        <v>0</v>
      </c>
      <c r="E32" s="136">
        <v>0</v>
      </c>
      <c r="F32" s="137"/>
      <c r="G32" s="138"/>
      <c r="H32" s="138"/>
      <c r="I32" s="138"/>
      <c r="J32" s="138"/>
      <c r="K32" s="138"/>
      <c r="L32" s="138"/>
      <c r="M32" s="138"/>
      <c r="N32" s="138"/>
      <c r="O32" s="138"/>
      <c r="P32" s="138"/>
      <c r="Q32" s="138"/>
    </row>
    <row r="33" spans="1:17" ht="31.5" x14ac:dyDescent="0.25">
      <c r="A33" s="135">
        <v>6</v>
      </c>
      <c r="B33" s="125" t="s">
        <v>174</v>
      </c>
      <c r="C33" s="125" t="s">
        <v>175</v>
      </c>
      <c r="D33" s="136">
        <v>0</v>
      </c>
      <c r="E33" s="136">
        <v>0</v>
      </c>
      <c r="F33" s="137"/>
      <c r="G33" s="138"/>
      <c r="H33" s="138"/>
      <c r="I33" s="138"/>
      <c r="J33" s="138"/>
      <c r="K33" s="138"/>
      <c r="L33" s="138"/>
      <c r="M33" s="138"/>
      <c r="N33" s="138"/>
      <c r="O33" s="138"/>
      <c r="P33" s="138"/>
      <c r="Q33" s="138"/>
    </row>
    <row r="34" spans="1:17" x14ac:dyDescent="0.25">
      <c r="A34" s="135">
        <v>7</v>
      </c>
      <c r="B34" s="125"/>
      <c r="C34" s="125"/>
      <c r="D34" s="136">
        <v>0</v>
      </c>
      <c r="E34" s="136">
        <v>0</v>
      </c>
      <c r="F34" s="137"/>
      <c r="G34" s="138"/>
      <c r="H34" s="138"/>
      <c r="I34" s="138"/>
      <c r="J34" s="138"/>
      <c r="K34" s="138"/>
      <c r="L34" s="138"/>
      <c r="M34" s="138"/>
      <c r="N34" s="138"/>
      <c r="O34" s="138"/>
      <c r="P34" s="138"/>
      <c r="Q34" s="138"/>
    </row>
    <row r="35" spans="1:17" x14ac:dyDescent="0.25">
      <c r="A35" s="135">
        <v>8</v>
      </c>
      <c r="B35" s="125"/>
      <c r="C35" s="125"/>
      <c r="D35" s="136">
        <v>0</v>
      </c>
      <c r="E35" s="136">
        <v>0</v>
      </c>
      <c r="F35" s="137"/>
      <c r="G35" s="138"/>
      <c r="H35" s="138"/>
      <c r="I35" s="138"/>
      <c r="J35" s="138"/>
      <c r="K35" s="138"/>
      <c r="L35" s="138"/>
      <c r="M35" s="138"/>
      <c r="N35" s="138"/>
      <c r="O35" s="138"/>
      <c r="P35" s="138"/>
      <c r="Q35" s="138"/>
    </row>
    <row r="36" spans="1:17" x14ac:dyDescent="0.25">
      <c r="A36" s="135">
        <v>9</v>
      </c>
      <c r="B36" s="125"/>
      <c r="C36" s="125"/>
      <c r="D36" s="136">
        <v>0</v>
      </c>
      <c r="E36" s="136">
        <v>0</v>
      </c>
      <c r="F36" s="137"/>
      <c r="G36" s="138"/>
      <c r="H36" s="138"/>
      <c r="I36" s="138"/>
      <c r="J36" s="138"/>
      <c r="K36" s="138"/>
      <c r="L36" s="138"/>
      <c r="M36" s="138"/>
      <c r="N36" s="138"/>
      <c r="O36" s="138"/>
      <c r="P36" s="138"/>
      <c r="Q36" s="138"/>
    </row>
    <row r="37" spans="1:17" x14ac:dyDescent="0.25">
      <c r="A37" s="135">
        <v>10</v>
      </c>
      <c r="B37" s="125"/>
      <c r="C37" s="125"/>
      <c r="D37" s="136">
        <v>0</v>
      </c>
      <c r="E37" s="136">
        <v>0</v>
      </c>
      <c r="F37" s="138"/>
      <c r="G37" s="138"/>
      <c r="H37" s="138"/>
      <c r="I37" s="138"/>
      <c r="J37" s="138"/>
      <c r="K37" s="138"/>
      <c r="L37" s="138"/>
      <c r="M37" s="138"/>
      <c r="N37" s="138"/>
      <c r="O37" s="138"/>
      <c r="P37" s="138"/>
      <c r="Q37" s="138"/>
    </row>
    <row r="38" spans="1:17" x14ac:dyDescent="0.25">
      <c r="A38" s="135">
        <v>11</v>
      </c>
      <c r="B38" s="125"/>
      <c r="C38" s="125"/>
      <c r="D38" s="136">
        <v>0</v>
      </c>
      <c r="E38" s="136">
        <v>0</v>
      </c>
      <c r="F38" s="140"/>
      <c r="G38" s="138"/>
      <c r="H38" s="138"/>
      <c r="I38" s="138"/>
      <c r="J38" s="138"/>
      <c r="K38" s="138"/>
      <c r="L38" s="138"/>
      <c r="M38" s="138"/>
      <c r="N38" s="138"/>
      <c r="O38" s="138"/>
      <c r="P38" s="138"/>
      <c r="Q38" s="138"/>
    </row>
    <row r="39" spans="1:17" x14ac:dyDescent="0.25">
      <c r="A39" s="135">
        <v>12</v>
      </c>
      <c r="B39" s="125"/>
      <c r="C39" s="125"/>
      <c r="D39" s="136">
        <v>0</v>
      </c>
      <c r="E39" s="136">
        <v>0</v>
      </c>
      <c r="F39" s="127"/>
    </row>
    <row r="40" spans="1:17" x14ac:dyDescent="0.25">
      <c r="A40" s="141">
        <v>13</v>
      </c>
      <c r="B40" s="139"/>
      <c r="C40" s="139"/>
      <c r="D40" s="136">
        <v>0</v>
      </c>
      <c r="E40" s="136">
        <v>0</v>
      </c>
      <c r="F40" s="127"/>
    </row>
    <row r="41" spans="1:17" x14ac:dyDescent="0.25">
      <c r="A41" s="135">
        <v>14</v>
      </c>
      <c r="B41" s="125"/>
      <c r="C41" s="125"/>
      <c r="D41" s="136">
        <v>0</v>
      </c>
      <c r="E41" s="136">
        <v>0</v>
      </c>
      <c r="F41" s="127"/>
    </row>
    <row r="42" spans="1:17" x14ac:dyDescent="0.25">
      <c r="A42" s="135">
        <v>15</v>
      </c>
      <c r="B42" s="125"/>
      <c r="C42" s="125"/>
      <c r="D42" s="136">
        <v>0</v>
      </c>
      <c r="E42" s="136">
        <v>0</v>
      </c>
      <c r="F42" s="127"/>
    </row>
    <row r="43" spans="1:17" x14ac:dyDescent="0.25">
      <c r="A43" s="135">
        <v>16</v>
      </c>
      <c r="B43" s="125"/>
      <c r="C43" s="125"/>
      <c r="D43" s="136">
        <v>0</v>
      </c>
      <c r="E43" s="136">
        <v>0</v>
      </c>
      <c r="F43" s="142"/>
    </row>
    <row r="44" spans="1:17" x14ac:dyDescent="0.25">
      <c r="A44" s="135">
        <v>17</v>
      </c>
      <c r="B44" s="125"/>
      <c r="C44" s="125"/>
      <c r="D44" s="136">
        <v>0</v>
      </c>
      <c r="E44" s="136">
        <v>0</v>
      </c>
      <c r="F44" s="127"/>
    </row>
    <row r="45" spans="1:17" x14ac:dyDescent="0.25">
      <c r="A45" s="135">
        <v>18</v>
      </c>
      <c r="B45" s="125"/>
      <c r="C45" s="125"/>
      <c r="D45" s="136">
        <v>0</v>
      </c>
      <c r="E45" s="136">
        <v>0</v>
      </c>
      <c r="F45" s="127"/>
    </row>
    <row r="46" spans="1:17" x14ac:dyDescent="0.25">
      <c r="A46" s="135">
        <v>19</v>
      </c>
      <c r="B46" s="125"/>
      <c r="C46" s="125"/>
      <c r="D46" s="136">
        <v>0</v>
      </c>
      <c r="E46" s="136">
        <v>0</v>
      </c>
      <c r="F46" s="127"/>
    </row>
    <row r="47" spans="1:17" x14ac:dyDescent="0.25">
      <c r="A47" s="135">
        <v>20</v>
      </c>
      <c r="B47" s="125"/>
      <c r="C47" s="125"/>
      <c r="D47" s="136">
        <v>0</v>
      </c>
      <c r="E47" s="136">
        <v>0</v>
      </c>
      <c r="F47" s="127"/>
    </row>
    <row r="49" spans="1:17" s="134" customFormat="1" ht="18.75" x14ac:dyDescent="0.25">
      <c r="A49" s="133" t="s">
        <v>369</v>
      </c>
      <c r="B49" s="133"/>
      <c r="C49" s="133"/>
      <c r="D49" s="133"/>
      <c r="E49" s="133"/>
      <c r="F49" s="133"/>
      <c r="G49" s="133"/>
      <c r="H49" s="133"/>
      <c r="I49" s="133"/>
      <c r="J49" s="133"/>
      <c r="K49" s="133"/>
      <c r="L49" s="133"/>
      <c r="M49" s="133"/>
      <c r="N49" s="133"/>
      <c r="O49" s="133"/>
      <c r="P49" s="133"/>
      <c r="Q49" s="133"/>
    </row>
    <row r="50" spans="1:17" ht="47.25" x14ac:dyDescent="0.25">
      <c r="A50" s="135">
        <v>1</v>
      </c>
      <c r="B50" s="125" t="s">
        <v>165</v>
      </c>
      <c r="C50" s="125"/>
      <c r="D50" s="136">
        <v>0</v>
      </c>
      <c r="E50" s="136">
        <v>0</v>
      </c>
      <c r="F50" s="127"/>
    </row>
    <row r="51" spans="1:17" ht="31.5" x14ac:dyDescent="0.25">
      <c r="A51" s="135">
        <v>2</v>
      </c>
      <c r="B51" s="143" t="s">
        <v>176</v>
      </c>
      <c r="C51" s="125" t="s">
        <v>177</v>
      </c>
      <c r="D51" s="136">
        <v>0</v>
      </c>
      <c r="E51" s="136">
        <v>0</v>
      </c>
    </row>
    <row r="52" spans="1:17" ht="31.5" x14ac:dyDescent="0.25">
      <c r="A52" s="135">
        <v>3</v>
      </c>
      <c r="B52" s="143" t="s">
        <v>178</v>
      </c>
      <c r="C52" s="125" t="s">
        <v>177</v>
      </c>
      <c r="D52" s="136">
        <v>0</v>
      </c>
      <c r="E52" s="136">
        <v>0</v>
      </c>
    </row>
    <row r="53" spans="1:17" x14ac:dyDescent="0.25">
      <c r="A53" s="135">
        <v>4</v>
      </c>
      <c r="B53" s="125" t="s">
        <v>179</v>
      </c>
      <c r="C53" s="125" t="s">
        <v>180</v>
      </c>
      <c r="D53" s="136">
        <v>0</v>
      </c>
      <c r="E53" s="136">
        <v>0</v>
      </c>
    </row>
    <row r="54" spans="1:17" x14ac:dyDescent="0.25">
      <c r="A54" s="135">
        <v>5</v>
      </c>
      <c r="B54" s="125" t="s">
        <v>181</v>
      </c>
      <c r="C54" s="125" t="s">
        <v>182</v>
      </c>
      <c r="D54" s="136">
        <v>0</v>
      </c>
      <c r="E54" s="136">
        <v>0</v>
      </c>
    </row>
    <row r="55" spans="1:17" x14ac:dyDescent="0.25">
      <c r="A55" s="135">
        <v>6</v>
      </c>
      <c r="B55" s="125" t="s">
        <v>183</v>
      </c>
      <c r="C55" s="125" t="s">
        <v>184</v>
      </c>
      <c r="D55" s="136">
        <v>0</v>
      </c>
      <c r="E55" s="136">
        <v>0</v>
      </c>
    </row>
    <row r="56" spans="1:17" x14ac:dyDescent="0.25">
      <c r="A56" s="135">
        <v>7</v>
      </c>
      <c r="B56" s="125"/>
      <c r="C56" s="125"/>
      <c r="D56" s="136">
        <v>0</v>
      </c>
      <c r="E56" s="136">
        <v>0</v>
      </c>
    </row>
    <row r="57" spans="1:17" x14ac:dyDescent="0.25">
      <c r="A57" s="135">
        <v>8</v>
      </c>
      <c r="B57" s="125"/>
      <c r="C57" s="125"/>
      <c r="D57" s="136">
        <v>0</v>
      </c>
      <c r="E57" s="136">
        <v>0</v>
      </c>
    </row>
    <row r="58" spans="1:17" x14ac:dyDescent="0.25">
      <c r="A58" s="135">
        <v>9</v>
      </c>
      <c r="B58" s="125"/>
      <c r="C58" s="125"/>
      <c r="D58" s="136">
        <v>0</v>
      </c>
      <c r="E58" s="136">
        <v>0</v>
      </c>
    </row>
    <row r="59" spans="1:17" x14ac:dyDescent="0.25">
      <c r="A59" s="135">
        <v>10</v>
      </c>
      <c r="B59" s="125"/>
      <c r="C59" s="125"/>
      <c r="D59" s="136">
        <v>0</v>
      </c>
      <c r="E59" s="136">
        <v>0</v>
      </c>
    </row>
    <row r="60" spans="1:17" x14ac:dyDescent="0.25">
      <c r="A60" s="135">
        <v>11</v>
      </c>
      <c r="B60" s="125"/>
      <c r="C60" s="125"/>
      <c r="D60" s="136">
        <v>0</v>
      </c>
      <c r="E60" s="136">
        <v>0</v>
      </c>
    </row>
    <row r="61" spans="1:17" x14ac:dyDescent="0.25">
      <c r="A61" s="135">
        <v>12</v>
      </c>
      <c r="B61" s="125"/>
      <c r="C61" s="125"/>
      <c r="D61" s="136">
        <v>0</v>
      </c>
      <c r="E61" s="136">
        <v>0</v>
      </c>
    </row>
    <row r="62" spans="1:17" x14ac:dyDescent="0.25">
      <c r="A62" s="141">
        <v>13</v>
      </c>
      <c r="B62" s="139"/>
      <c r="C62" s="139"/>
      <c r="D62" s="136">
        <v>0</v>
      </c>
      <c r="E62" s="136">
        <v>0</v>
      </c>
    </row>
    <row r="63" spans="1:17" x14ac:dyDescent="0.25">
      <c r="A63" s="135">
        <v>14</v>
      </c>
      <c r="B63" s="125"/>
      <c r="C63" s="125"/>
      <c r="D63" s="136">
        <v>0</v>
      </c>
      <c r="E63" s="136">
        <v>0</v>
      </c>
    </row>
    <row r="64" spans="1:17" x14ac:dyDescent="0.25">
      <c r="A64" s="135">
        <v>15</v>
      </c>
      <c r="B64" s="125"/>
      <c r="C64" s="125"/>
      <c r="D64" s="136">
        <v>0</v>
      </c>
      <c r="E64" s="136">
        <v>0</v>
      </c>
    </row>
    <row r="65" spans="1:5" x14ac:dyDescent="0.25">
      <c r="A65" s="135">
        <v>16</v>
      </c>
      <c r="B65" s="125"/>
      <c r="C65" s="125"/>
      <c r="D65" s="136">
        <v>0</v>
      </c>
      <c r="E65" s="136">
        <v>0</v>
      </c>
    </row>
    <row r="66" spans="1:5" x14ac:dyDescent="0.25">
      <c r="A66" s="135">
        <v>17</v>
      </c>
      <c r="B66" s="125"/>
      <c r="C66" s="125"/>
      <c r="D66" s="136">
        <v>0</v>
      </c>
      <c r="E66" s="136">
        <v>0</v>
      </c>
    </row>
    <row r="67" spans="1:5" x14ac:dyDescent="0.25">
      <c r="A67" s="135">
        <v>18</v>
      </c>
      <c r="B67" s="125"/>
      <c r="C67" s="125"/>
      <c r="D67" s="136">
        <v>0</v>
      </c>
      <c r="E67" s="136">
        <v>0</v>
      </c>
    </row>
    <row r="68" spans="1:5" x14ac:dyDescent="0.25">
      <c r="A68" s="135">
        <v>19</v>
      </c>
      <c r="B68" s="125"/>
      <c r="C68" s="125"/>
      <c r="D68" s="136">
        <v>0</v>
      </c>
      <c r="E68" s="136">
        <v>0</v>
      </c>
    </row>
    <row r="69" spans="1:5" x14ac:dyDescent="0.25">
      <c r="A69" s="135">
        <v>20</v>
      </c>
      <c r="B69" s="125"/>
      <c r="C69" s="125"/>
      <c r="D69" s="136">
        <v>0</v>
      </c>
      <c r="E69" s="136">
        <v>0</v>
      </c>
    </row>
  </sheetData>
  <mergeCells count="3">
    <mergeCell ref="A3:Q3"/>
    <mergeCell ref="A27:Q27"/>
    <mergeCell ref="A49:Q4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9"/>
  <sheetViews>
    <sheetView workbookViewId="0"/>
  </sheetViews>
  <sheetFormatPr defaultColWidth="8.85546875" defaultRowHeight="15.75" x14ac:dyDescent="0.25"/>
  <cols>
    <col min="1" max="1" width="17.85546875" style="38" customWidth="1"/>
    <col min="2" max="2" width="35.85546875" style="38" customWidth="1"/>
    <col min="3" max="3" width="15" style="38" customWidth="1"/>
    <col min="4" max="16384" width="8.85546875" style="38"/>
  </cols>
  <sheetData>
    <row r="1" spans="1:3" x14ac:dyDescent="0.25">
      <c r="A1" s="39" t="s">
        <v>185</v>
      </c>
    </row>
    <row r="2" spans="1:3" x14ac:dyDescent="0.25">
      <c r="A2" s="39"/>
    </row>
    <row r="3" spans="1:3" x14ac:dyDescent="0.25">
      <c r="A3" s="38" t="s">
        <v>186</v>
      </c>
    </row>
    <row r="5" spans="1:3" x14ac:dyDescent="0.25">
      <c r="A5" s="88" t="s">
        <v>187</v>
      </c>
      <c r="B5" s="88" t="s">
        <v>2</v>
      </c>
      <c r="C5" s="88" t="s">
        <v>188</v>
      </c>
    </row>
    <row r="6" spans="1:3" x14ac:dyDescent="0.25">
      <c r="A6" s="86"/>
      <c r="B6" s="86"/>
      <c r="C6" s="86"/>
    </row>
    <row r="7" spans="1:3" x14ac:dyDescent="0.25">
      <c r="A7" s="86"/>
      <c r="B7" s="86"/>
      <c r="C7" s="86"/>
    </row>
    <row r="8" spans="1:3" x14ac:dyDescent="0.25">
      <c r="A8" s="86"/>
      <c r="B8" s="86"/>
      <c r="C8" s="86"/>
    </row>
    <row r="9" spans="1:3" x14ac:dyDescent="0.25">
      <c r="A9" s="86"/>
      <c r="B9" s="86"/>
      <c r="C9" s="86"/>
    </row>
    <row r="10" spans="1:3" x14ac:dyDescent="0.25">
      <c r="A10" s="86"/>
      <c r="B10" s="86"/>
      <c r="C10" s="86"/>
    </row>
    <row r="11" spans="1:3" x14ac:dyDescent="0.25">
      <c r="A11" s="86"/>
      <c r="B11" s="86"/>
      <c r="C11" s="86"/>
    </row>
    <row r="12" spans="1:3" x14ac:dyDescent="0.25">
      <c r="A12" s="86"/>
      <c r="B12" s="86"/>
      <c r="C12" s="86"/>
    </row>
    <row r="13" spans="1:3" x14ac:dyDescent="0.25">
      <c r="A13" s="86"/>
      <c r="B13" s="86"/>
      <c r="C13" s="86"/>
    </row>
    <row r="14" spans="1:3" x14ac:dyDescent="0.25">
      <c r="A14" s="86"/>
      <c r="B14" s="86"/>
      <c r="C14" s="86"/>
    </row>
    <row r="15" spans="1:3" x14ac:dyDescent="0.25">
      <c r="A15" s="86"/>
      <c r="B15" s="86"/>
      <c r="C15" s="86"/>
    </row>
    <row r="16" spans="1:3" x14ac:dyDescent="0.25">
      <c r="A16" s="86"/>
      <c r="B16" s="86"/>
      <c r="C16" s="86"/>
    </row>
    <row r="17" spans="1:3" x14ac:dyDescent="0.25">
      <c r="A17" s="86"/>
      <c r="B17" s="86"/>
      <c r="C17" s="86"/>
    </row>
    <row r="18" spans="1:3" x14ac:dyDescent="0.25">
      <c r="A18" s="86"/>
      <c r="B18" s="86"/>
      <c r="C18" s="86"/>
    </row>
    <row r="19" spans="1:3" x14ac:dyDescent="0.25">
      <c r="A19" s="86"/>
      <c r="B19" s="86"/>
      <c r="C19" s="86"/>
    </row>
    <row r="20" spans="1:3" x14ac:dyDescent="0.25">
      <c r="A20" s="65"/>
      <c r="B20" s="65"/>
      <c r="C20" s="65"/>
    </row>
    <row r="21" spans="1:3" x14ac:dyDescent="0.25">
      <c r="A21" s="65"/>
      <c r="B21" s="65"/>
      <c r="C21" s="65"/>
    </row>
    <row r="22" spans="1:3" x14ac:dyDescent="0.25">
      <c r="A22" s="65"/>
      <c r="B22" s="65"/>
      <c r="C22" s="65"/>
    </row>
    <row r="23" spans="1:3" x14ac:dyDescent="0.25">
      <c r="A23" s="65"/>
      <c r="B23" s="65"/>
      <c r="C23" s="65"/>
    </row>
    <row r="24" spans="1:3" x14ac:dyDescent="0.25">
      <c r="A24" s="65"/>
      <c r="B24" s="65"/>
      <c r="C24" s="65"/>
    </row>
    <row r="25" spans="1:3" x14ac:dyDescent="0.25">
      <c r="A25" s="65"/>
      <c r="B25" s="65"/>
      <c r="C25" s="65"/>
    </row>
    <row r="26" spans="1:3" x14ac:dyDescent="0.25">
      <c r="A26" s="65"/>
      <c r="B26" s="65"/>
      <c r="C26" s="65"/>
    </row>
    <row r="27" spans="1:3" x14ac:dyDescent="0.25">
      <c r="A27" s="65"/>
      <c r="B27" s="65"/>
      <c r="C27" s="65"/>
    </row>
    <row r="28" spans="1:3" x14ac:dyDescent="0.25">
      <c r="A28" s="65"/>
      <c r="B28" s="65"/>
      <c r="C28" s="65"/>
    </row>
    <row r="29" spans="1:3" x14ac:dyDescent="0.25">
      <c r="A29" s="65"/>
      <c r="B29" s="65"/>
      <c r="C29" s="65"/>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49"/>
  <sheetViews>
    <sheetView zoomScaleNormal="100" workbookViewId="0">
      <pane ySplit="4" topLeftCell="A5" activePane="bottomLeft" state="frozen"/>
      <selection pane="bottomLeft"/>
    </sheetView>
  </sheetViews>
  <sheetFormatPr defaultColWidth="11.42578125" defaultRowHeight="15.75" x14ac:dyDescent="0.25"/>
  <cols>
    <col min="1" max="1" width="4.7109375" style="4" customWidth="1"/>
    <col min="2" max="2" width="32.5703125" style="5" customWidth="1"/>
    <col min="3" max="3" width="50" style="6" customWidth="1"/>
    <col min="4" max="4" width="44.5703125" style="6" customWidth="1"/>
    <col min="5" max="5" width="19.5703125" style="7" customWidth="1"/>
    <col min="6" max="6" width="34.28515625" style="6" bestFit="1" customWidth="1"/>
    <col min="7" max="7" width="18.5703125" style="8" bestFit="1" customWidth="1"/>
    <col min="8" max="8" width="28.5703125" style="17" bestFit="1" customWidth="1"/>
    <col min="9" max="9" width="20.28515625" style="9" bestFit="1" customWidth="1"/>
    <col min="10" max="10" width="34.42578125" style="8" customWidth="1"/>
    <col min="11" max="11" width="72.42578125" style="8" customWidth="1"/>
    <col min="12" max="12" width="19.5703125" style="10" bestFit="1" customWidth="1"/>
    <col min="13" max="13" width="66.42578125" style="8" customWidth="1"/>
    <col min="14" max="16384" width="11.42578125" style="4"/>
  </cols>
  <sheetData>
    <row r="1" spans="1:13" x14ac:dyDescent="0.25">
      <c r="A1" s="54" t="s">
        <v>189</v>
      </c>
      <c r="C1" s="42"/>
      <c r="D1" s="42"/>
      <c r="E1" s="43"/>
      <c r="F1" s="42"/>
      <c r="G1" s="41"/>
      <c r="H1" s="47"/>
      <c r="I1" s="44"/>
      <c r="J1" s="41"/>
      <c r="K1" s="41"/>
      <c r="L1" s="45"/>
      <c r="M1" s="41"/>
    </row>
    <row r="3" spans="1:13" s="41" customFormat="1" x14ac:dyDescent="0.25">
      <c r="A3" s="60" t="s">
        <v>190</v>
      </c>
      <c r="B3" s="5"/>
      <c r="C3" s="42"/>
      <c r="D3" s="42"/>
      <c r="E3" s="43"/>
      <c r="F3" s="42"/>
      <c r="H3" s="47"/>
      <c r="I3" s="44"/>
      <c r="L3" s="45"/>
    </row>
    <row r="4" spans="1:13" s="41" customFormat="1" x14ac:dyDescent="0.25">
      <c r="B4" s="55" t="s">
        <v>140</v>
      </c>
      <c r="C4" s="55" t="s">
        <v>191</v>
      </c>
      <c r="D4" s="56" t="s">
        <v>192</v>
      </c>
      <c r="E4" s="55" t="s">
        <v>193</v>
      </c>
      <c r="F4" s="56" t="s">
        <v>194</v>
      </c>
      <c r="G4" s="56" t="s">
        <v>195</v>
      </c>
      <c r="H4" s="57" t="s">
        <v>196</v>
      </c>
      <c r="I4" s="58" t="s">
        <v>197</v>
      </c>
      <c r="J4" s="58" t="s">
        <v>198</v>
      </c>
      <c r="K4" s="59" t="s">
        <v>199</v>
      </c>
      <c r="L4" s="58" t="s">
        <v>200</v>
      </c>
    </row>
    <row r="5" spans="1:13" ht="31.5" x14ac:dyDescent="0.25">
      <c r="A5" s="5">
        <v>1</v>
      </c>
      <c r="B5" s="42" t="s">
        <v>201</v>
      </c>
      <c r="C5" s="42" t="s">
        <v>202</v>
      </c>
      <c r="D5" s="43" t="s">
        <v>203</v>
      </c>
      <c r="E5" s="42" t="s">
        <v>204</v>
      </c>
      <c r="F5" s="51" t="s">
        <v>205</v>
      </c>
      <c r="G5" s="46">
        <v>1</v>
      </c>
      <c r="H5" s="47">
        <v>0</v>
      </c>
      <c r="I5" s="41" t="s">
        <v>203</v>
      </c>
      <c r="J5" s="41" t="s">
        <v>206</v>
      </c>
      <c r="K5" s="45" t="s">
        <v>207</v>
      </c>
      <c r="L5" s="41" t="s">
        <v>208</v>
      </c>
      <c r="M5" s="4"/>
    </row>
    <row r="6" spans="1:13" s="36" customFormat="1" x14ac:dyDescent="0.25">
      <c r="A6" s="28"/>
      <c r="B6" s="29"/>
      <c r="C6" s="29"/>
      <c r="D6" s="30"/>
      <c r="E6" s="29"/>
      <c r="F6" s="31"/>
      <c r="G6" s="32"/>
      <c r="H6" s="33"/>
      <c r="I6" s="34"/>
      <c r="J6" s="34"/>
      <c r="K6" s="35"/>
      <c r="L6" s="34"/>
    </row>
    <row r="7" spans="1:13" ht="47.25" x14ac:dyDescent="0.25">
      <c r="A7" s="5">
        <v>3</v>
      </c>
      <c r="B7" s="42" t="s">
        <v>209</v>
      </c>
      <c r="C7" s="42" t="s">
        <v>210</v>
      </c>
      <c r="D7" s="43" t="s">
        <v>211</v>
      </c>
      <c r="E7" s="42" t="s">
        <v>212</v>
      </c>
      <c r="F7" s="41" t="s">
        <v>213</v>
      </c>
      <c r="G7" s="46">
        <v>0.2</v>
      </c>
      <c r="H7" s="47">
        <v>2000</v>
      </c>
      <c r="I7" s="41" t="s">
        <v>211</v>
      </c>
      <c r="J7" s="42" t="s">
        <v>214</v>
      </c>
      <c r="K7" s="49" t="s">
        <v>215</v>
      </c>
      <c r="L7" s="41" t="s">
        <v>216</v>
      </c>
      <c r="M7" s="4"/>
    </row>
    <row r="8" spans="1:13" ht="31.5" x14ac:dyDescent="0.25">
      <c r="A8" s="5">
        <v>4</v>
      </c>
      <c r="B8" s="42" t="s">
        <v>217</v>
      </c>
      <c r="C8" s="42" t="s">
        <v>218</v>
      </c>
      <c r="D8" s="43" t="s">
        <v>211</v>
      </c>
      <c r="E8" s="42" t="s">
        <v>219</v>
      </c>
      <c r="F8" s="41" t="s">
        <v>220</v>
      </c>
      <c r="G8" s="46">
        <v>0.5</v>
      </c>
      <c r="H8" s="47">
        <v>3500</v>
      </c>
      <c r="I8" s="41" t="s">
        <v>203</v>
      </c>
      <c r="J8" s="41" t="s">
        <v>221</v>
      </c>
      <c r="K8" s="49" t="s">
        <v>215</v>
      </c>
      <c r="L8" s="41" t="s">
        <v>222</v>
      </c>
      <c r="M8" s="4"/>
    </row>
    <row r="9" spans="1:13" ht="63" x14ac:dyDescent="0.25">
      <c r="A9" s="5">
        <v>5</v>
      </c>
      <c r="B9" s="42" t="s">
        <v>223</v>
      </c>
      <c r="C9" s="42" t="s">
        <v>224</v>
      </c>
      <c r="D9" s="43" t="s">
        <v>225</v>
      </c>
      <c r="E9" s="42" t="s">
        <v>5</v>
      </c>
      <c r="F9" s="41" t="s">
        <v>226</v>
      </c>
      <c r="G9" s="46">
        <v>0</v>
      </c>
      <c r="H9" s="47">
        <v>0</v>
      </c>
      <c r="I9" s="41" t="s">
        <v>203</v>
      </c>
      <c r="J9" s="41" t="s">
        <v>227</v>
      </c>
      <c r="K9" s="45" t="s">
        <v>228</v>
      </c>
      <c r="L9" s="41" t="s">
        <v>229</v>
      </c>
      <c r="M9" s="4"/>
    </row>
    <row r="10" spans="1:13" ht="63" x14ac:dyDescent="0.25">
      <c r="A10" s="5">
        <v>6</v>
      </c>
      <c r="B10" s="42" t="s">
        <v>230</v>
      </c>
      <c r="C10" s="42" t="s">
        <v>231</v>
      </c>
      <c r="D10" s="43" t="s">
        <v>225</v>
      </c>
      <c r="E10" s="42" t="s">
        <v>232</v>
      </c>
      <c r="F10" s="41" t="s">
        <v>233</v>
      </c>
      <c r="G10" s="46">
        <v>0.75</v>
      </c>
      <c r="H10" s="47">
        <v>0</v>
      </c>
      <c r="I10" s="41" t="s">
        <v>203</v>
      </c>
      <c r="J10" s="42" t="s">
        <v>234</v>
      </c>
      <c r="K10" s="50">
        <v>43100</v>
      </c>
      <c r="L10" s="41" t="s">
        <v>232</v>
      </c>
      <c r="M10" s="4"/>
    </row>
    <row r="11" spans="1:13" ht="31.5" x14ac:dyDescent="0.25">
      <c r="A11" s="5">
        <v>7</v>
      </c>
      <c r="B11" s="42" t="s">
        <v>235</v>
      </c>
      <c r="C11" s="42" t="s">
        <v>236</v>
      </c>
      <c r="D11" s="43" t="s">
        <v>225</v>
      </c>
      <c r="E11" s="42" t="s">
        <v>232</v>
      </c>
      <c r="F11" s="41" t="s">
        <v>237</v>
      </c>
      <c r="G11" s="46">
        <v>0.3</v>
      </c>
      <c r="H11" s="47">
        <v>0</v>
      </c>
      <c r="I11" s="41" t="s">
        <v>203</v>
      </c>
      <c r="J11" s="42" t="s">
        <v>238</v>
      </c>
      <c r="K11" s="50">
        <v>43190</v>
      </c>
      <c r="L11" s="41" t="s">
        <v>232</v>
      </c>
      <c r="M11" s="4"/>
    </row>
    <row r="12" spans="1:13" ht="31.5" x14ac:dyDescent="0.25">
      <c r="A12" s="5">
        <v>8</v>
      </c>
      <c r="B12" s="42" t="s">
        <v>162</v>
      </c>
      <c r="C12" s="42" t="s">
        <v>163</v>
      </c>
      <c r="D12" s="43" t="s">
        <v>211</v>
      </c>
      <c r="E12" s="42" t="s">
        <v>5</v>
      </c>
      <c r="F12" s="41" t="s">
        <v>239</v>
      </c>
      <c r="G12" s="46">
        <v>0</v>
      </c>
      <c r="H12" s="47">
        <v>0</v>
      </c>
      <c r="I12" s="41" t="s">
        <v>225</v>
      </c>
      <c r="J12" s="41" t="s">
        <v>240</v>
      </c>
      <c r="K12" s="45" t="s">
        <v>207</v>
      </c>
      <c r="L12" s="41" t="s">
        <v>241</v>
      </c>
      <c r="M12" s="4"/>
    </row>
    <row r="13" spans="1:13" x14ac:dyDescent="0.25">
      <c r="A13" s="19"/>
      <c r="B13" s="20"/>
      <c r="C13" s="21"/>
      <c r="D13" s="21"/>
      <c r="E13" s="22"/>
      <c r="F13" s="21"/>
      <c r="G13" s="23"/>
      <c r="H13" s="26"/>
      <c r="I13" s="24"/>
      <c r="J13" s="23"/>
      <c r="K13" s="23"/>
      <c r="L13" s="25"/>
      <c r="M13" s="18"/>
    </row>
    <row r="14" spans="1:13" s="41" customFormat="1" x14ac:dyDescent="0.25">
      <c r="A14" s="60" t="s">
        <v>242</v>
      </c>
      <c r="B14" s="5"/>
      <c r="C14" s="42"/>
      <c r="D14" s="42"/>
      <c r="E14" s="43"/>
      <c r="F14" s="42"/>
      <c r="H14" s="47"/>
      <c r="I14" s="44"/>
      <c r="L14" s="45"/>
    </row>
    <row r="15" spans="1:13" s="41" customFormat="1" x14ac:dyDescent="0.25">
      <c r="B15" s="55" t="s">
        <v>140</v>
      </c>
      <c r="C15" s="55" t="s">
        <v>191</v>
      </c>
      <c r="D15" s="56" t="s">
        <v>192</v>
      </c>
      <c r="E15" s="55" t="s">
        <v>193</v>
      </c>
      <c r="F15" s="56" t="s">
        <v>194</v>
      </c>
      <c r="G15" s="56" t="s">
        <v>195</v>
      </c>
      <c r="H15" s="57" t="s">
        <v>196</v>
      </c>
      <c r="I15" s="58" t="s">
        <v>197</v>
      </c>
      <c r="J15" s="58" t="s">
        <v>198</v>
      </c>
      <c r="K15" s="59" t="s">
        <v>199</v>
      </c>
      <c r="L15" s="58" t="s">
        <v>200</v>
      </c>
    </row>
    <row r="16" spans="1:13" ht="47.25" x14ac:dyDescent="0.25">
      <c r="A16" s="5">
        <v>1</v>
      </c>
      <c r="B16" s="42" t="s">
        <v>243</v>
      </c>
      <c r="C16" s="42" t="s">
        <v>244</v>
      </c>
      <c r="D16" s="43" t="s">
        <v>211</v>
      </c>
      <c r="E16" s="42" t="s">
        <v>245</v>
      </c>
      <c r="F16" s="41" t="s">
        <v>246</v>
      </c>
      <c r="G16" s="46">
        <v>1</v>
      </c>
      <c r="H16" s="47">
        <v>400</v>
      </c>
      <c r="I16" s="41" t="s">
        <v>203</v>
      </c>
      <c r="J16" s="41" t="s">
        <v>247</v>
      </c>
      <c r="K16" s="45" t="s">
        <v>207</v>
      </c>
      <c r="L16" s="41" t="s">
        <v>248</v>
      </c>
      <c r="M16" s="4"/>
    </row>
    <row r="17" spans="1:13" ht="78.75" x14ac:dyDescent="0.25">
      <c r="A17" s="5">
        <v>2</v>
      </c>
      <c r="B17" s="42" t="s">
        <v>249</v>
      </c>
      <c r="C17" s="42" t="s">
        <v>173</v>
      </c>
      <c r="D17" s="43" t="s">
        <v>211</v>
      </c>
      <c r="E17" s="42" t="s">
        <v>250</v>
      </c>
      <c r="F17" s="41" t="s">
        <v>251</v>
      </c>
      <c r="G17" s="46">
        <v>0.6</v>
      </c>
      <c r="H17" s="47">
        <v>1200</v>
      </c>
      <c r="I17" s="41" t="s">
        <v>225</v>
      </c>
      <c r="J17" s="42" t="s">
        <v>252</v>
      </c>
      <c r="K17" s="48">
        <v>43174</v>
      </c>
      <c r="L17" s="42" t="s">
        <v>253</v>
      </c>
      <c r="M17" s="4"/>
    </row>
    <row r="18" spans="1:13" ht="31.5" x14ac:dyDescent="0.25">
      <c r="A18" s="5">
        <v>3</v>
      </c>
      <c r="B18" s="42" t="s">
        <v>254</v>
      </c>
      <c r="C18" s="42" t="s">
        <v>255</v>
      </c>
      <c r="D18" s="43" t="s">
        <v>211</v>
      </c>
      <c r="E18" s="42" t="s">
        <v>256</v>
      </c>
      <c r="F18" s="41" t="s">
        <v>246</v>
      </c>
      <c r="G18" s="46">
        <v>1</v>
      </c>
      <c r="H18" s="47">
        <v>500</v>
      </c>
      <c r="I18" s="41" t="s">
        <v>203</v>
      </c>
      <c r="J18" s="41" t="s">
        <v>257</v>
      </c>
      <c r="K18" s="45" t="s">
        <v>207</v>
      </c>
      <c r="L18" s="41" t="s">
        <v>208</v>
      </c>
      <c r="M18" s="4"/>
    </row>
    <row r="19" spans="1:13" ht="47.25" x14ac:dyDescent="0.25">
      <c r="A19" s="5">
        <v>4</v>
      </c>
      <c r="B19" s="42" t="s">
        <v>258</v>
      </c>
      <c r="C19" s="42" t="s">
        <v>259</v>
      </c>
      <c r="D19" s="43" t="s">
        <v>211</v>
      </c>
      <c r="E19" s="42" t="s">
        <v>5</v>
      </c>
      <c r="F19" s="41" t="s">
        <v>260</v>
      </c>
      <c r="G19" s="46">
        <v>1</v>
      </c>
      <c r="H19" s="47">
        <v>3000</v>
      </c>
      <c r="I19" s="41" t="s">
        <v>203</v>
      </c>
      <c r="J19" s="41" t="s">
        <v>261</v>
      </c>
      <c r="K19" s="45" t="s">
        <v>207</v>
      </c>
      <c r="L19" s="41" t="s">
        <v>5</v>
      </c>
      <c r="M19" s="4"/>
    </row>
    <row r="20" spans="1:13" ht="31.5" x14ac:dyDescent="0.25">
      <c r="A20" s="5">
        <v>5</v>
      </c>
      <c r="B20" s="42" t="s">
        <v>262</v>
      </c>
      <c r="C20" s="42" t="s">
        <v>263</v>
      </c>
      <c r="D20" s="43" t="s">
        <v>203</v>
      </c>
      <c r="E20" s="42" t="s">
        <v>5</v>
      </c>
      <c r="F20" s="45" t="s">
        <v>264</v>
      </c>
      <c r="G20" s="46">
        <v>0.7</v>
      </c>
      <c r="H20" s="47">
        <v>300</v>
      </c>
      <c r="I20" s="41" t="s">
        <v>225</v>
      </c>
      <c r="J20" s="42" t="s">
        <v>265</v>
      </c>
      <c r="K20" s="48">
        <v>43174</v>
      </c>
      <c r="L20" s="41" t="s">
        <v>5</v>
      </c>
      <c r="M20" s="4"/>
    </row>
    <row r="21" spans="1:13" ht="63" x14ac:dyDescent="0.25">
      <c r="A21" s="5">
        <v>6</v>
      </c>
      <c r="B21" s="42" t="s">
        <v>266</v>
      </c>
      <c r="C21" s="42" t="s">
        <v>267</v>
      </c>
      <c r="D21" s="43" t="s">
        <v>203</v>
      </c>
      <c r="E21" s="42" t="s">
        <v>268</v>
      </c>
      <c r="F21" s="41" t="s">
        <v>246</v>
      </c>
      <c r="G21" s="46">
        <v>0.2</v>
      </c>
      <c r="H21" s="47">
        <v>500</v>
      </c>
      <c r="I21" s="41" t="s">
        <v>211</v>
      </c>
      <c r="J21" s="42" t="s">
        <v>269</v>
      </c>
      <c r="K21" s="48">
        <v>43205</v>
      </c>
      <c r="L21" s="41" t="s">
        <v>270</v>
      </c>
      <c r="M21" s="4"/>
    </row>
    <row r="22" spans="1:13" ht="94.5" x14ac:dyDescent="0.25">
      <c r="A22" s="5">
        <v>7</v>
      </c>
      <c r="B22" s="42" t="s">
        <v>170</v>
      </c>
      <c r="C22" s="42" t="s">
        <v>171</v>
      </c>
      <c r="D22" s="43" t="s">
        <v>211</v>
      </c>
      <c r="E22" s="42" t="s">
        <v>271</v>
      </c>
      <c r="F22" s="41" t="s">
        <v>246</v>
      </c>
      <c r="G22" s="46">
        <v>0.1</v>
      </c>
      <c r="H22" s="47">
        <v>0</v>
      </c>
      <c r="I22" s="41" t="s">
        <v>211</v>
      </c>
      <c r="J22" s="42" t="s">
        <v>272</v>
      </c>
      <c r="K22" s="48">
        <v>43220</v>
      </c>
      <c r="L22" s="42" t="s">
        <v>273</v>
      </c>
      <c r="M22" s="4"/>
    </row>
    <row r="23" spans="1:13" ht="63" x14ac:dyDescent="0.25">
      <c r="A23" s="5">
        <v>8</v>
      </c>
      <c r="B23" s="42" t="s">
        <v>274</v>
      </c>
      <c r="C23" s="42" t="s">
        <v>275</v>
      </c>
      <c r="D23" s="43" t="s">
        <v>203</v>
      </c>
      <c r="E23" s="42" t="s">
        <v>5</v>
      </c>
      <c r="F23" s="41" t="s">
        <v>251</v>
      </c>
      <c r="G23" s="46">
        <v>0</v>
      </c>
      <c r="H23" s="47">
        <v>0</v>
      </c>
      <c r="I23" s="41" t="s">
        <v>203</v>
      </c>
      <c r="J23" s="42" t="s">
        <v>276</v>
      </c>
      <c r="K23" s="48">
        <v>43174</v>
      </c>
      <c r="L23" s="41" t="s">
        <v>277</v>
      </c>
      <c r="M23" s="4"/>
    </row>
    <row r="24" spans="1:13" ht="63" x14ac:dyDescent="0.25">
      <c r="A24" s="11">
        <v>9</v>
      </c>
      <c r="B24" s="12" t="s">
        <v>278</v>
      </c>
      <c r="C24" s="12" t="s">
        <v>279</v>
      </c>
      <c r="D24" s="13" t="s">
        <v>203</v>
      </c>
      <c r="E24" s="12" t="s">
        <v>280</v>
      </c>
      <c r="F24" s="14" t="s">
        <v>251</v>
      </c>
      <c r="G24" s="15">
        <v>0</v>
      </c>
      <c r="H24" s="27">
        <v>0</v>
      </c>
      <c r="I24" s="14" t="s">
        <v>211</v>
      </c>
      <c r="J24" s="12" t="s">
        <v>281</v>
      </c>
      <c r="K24" s="16" t="s">
        <v>228</v>
      </c>
      <c r="L24" s="14" t="s">
        <v>282</v>
      </c>
      <c r="M24" s="4"/>
    </row>
    <row r="25" spans="1:13" ht="78.75" x14ac:dyDescent="0.25">
      <c r="A25" s="5">
        <v>10</v>
      </c>
      <c r="B25" s="42" t="s">
        <v>283</v>
      </c>
      <c r="C25" s="42" t="s">
        <v>284</v>
      </c>
      <c r="D25" s="43" t="s">
        <v>203</v>
      </c>
      <c r="E25" s="42" t="s">
        <v>285</v>
      </c>
      <c r="F25" s="41" t="s">
        <v>205</v>
      </c>
      <c r="G25" s="46">
        <v>0.1</v>
      </c>
      <c r="H25" s="47">
        <v>1200</v>
      </c>
      <c r="I25" s="41" t="s">
        <v>211</v>
      </c>
      <c r="J25" s="42" t="s">
        <v>286</v>
      </c>
      <c r="K25" s="48">
        <v>43221</v>
      </c>
      <c r="L25" s="42" t="s">
        <v>287</v>
      </c>
      <c r="M25" s="4"/>
    </row>
    <row r="26" spans="1:13" ht="94.5" x14ac:dyDescent="0.25">
      <c r="A26" s="5">
        <v>11</v>
      </c>
      <c r="B26" s="42" t="s">
        <v>288</v>
      </c>
      <c r="C26" s="42" t="s">
        <v>289</v>
      </c>
      <c r="D26" s="43" t="s">
        <v>211</v>
      </c>
      <c r="E26" s="42" t="s">
        <v>290</v>
      </c>
      <c r="F26" s="41" t="s">
        <v>251</v>
      </c>
      <c r="G26" s="46">
        <v>0.5</v>
      </c>
      <c r="H26" s="47">
        <v>0</v>
      </c>
      <c r="I26" s="41" t="s">
        <v>203</v>
      </c>
      <c r="J26" s="42" t="s">
        <v>291</v>
      </c>
      <c r="K26" s="48">
        <v>43189</v>
      </c>
      <c r="L26" s="42" t="s">
        <v>292</v>
      </c>
      <c r="M26" s="4"/>
    </row>
    <row r="27" spans="1:13" ht="63" x14ac:dyDescent="0.25">
      <c r="A27" s="5">
        <v>12</v>
      </c>
      <c r="B27" s="42" t="s">
        <v>174</v>
      </c>
      <c r="C27" s="42" t="s">
        <v>175</v>
      </c>
      <c r="D27" s="43" t="s">
        <v>211</v>
      </c>
      <c r="E27" s="42" t="s">
        <v>293</v>
      </c>
      <c r="F27" s="41" t="s">
        <v>246</v>
      </c>
      <c r="G27" s="46">
        <v>0.9</v>
      </c>
      <c r="H27" s="47">
        <v>2000</v>
      </c>
      <c r="I27" s="41" t="s">
        <v>203</v>
      </c>
      <c r="J27" s="41" t="s">
        <v>294</v>
      </c>
      <c r="K27" s="50">
        <v>43250</v>
      </c>
      <c r="L27" s="41" t="s">
        <v>5</v>
      </c>
      <c r="M27" s="4"/>
    </row>
    <row r="28" spans="1:13" ht="63" x14ac:dyDescent="0.25">
      <c r="A28" s="5">
        <v>13</v>
      </c>
      <c r="B28" s="42" t="s">
        <v>295</v>
      </c>
      <c r="C28" s="42" t="s">
        <v>296</v>
      </c>
      <c r="D28" s="43" t="s">
        <v>203</v>
      </c>
      <c r="E28" s="42" t="s">
        <v>5</v>
      </c>
      <c r="F28" s="41" t="s">
        <v>205</v>
      </c>
      <c r="G28" s="46">
        <v>0.1</v>
      </c>
      <c r="H28" s="47">
        <v>5000</v>
      </c>
      <c r="I28" s="41" t="s">
        <v>211</v>
      </c>
      <c r="J28" s="42" t="s">
        <v>297</v>
      </c>
      <c r="K28" s="48">
        <v>43220</v>
      </c>
      <c r="L28" s="41" t="s">
        <v>298</v>
      </c>
      <c r="M28" s="4"/>
    </row>
    <row r="29" spans="1:13" ht="31.5" x14ac:dyDescent="0.25">
      <c r="A29" s="5">
        <v>14</v>
      </c>
      <c r="B29" s="42" t="s">
        <v>299</v>
      </c>
      <c r="C29" s="42" t="s">
        <v>300</v>
      </c>
      <c r="D29" s="43" t="s">
        <v>203</v>
      </c>
      <c r="E29" s="42" t="s">
        <v>5</v>
      </c>
      <c r="F29" s="41" t="s">
        <v>239</v>
      </c>
      <c r="G29" s="46">
        <v>0.1</v>
      </c>
      <c r="H29" s="47">
        <v>1000</v>
      </c>
      <c r="I29" s="41" t="s">
        <v>225</v>
      </c>
      <c r="J29" s="41"/>
      <c r="K29" s="45"/>
      <c r="L29" s="41"/>
      <c r="M29" s="4"/>
    </row>
    <row r="30" spans="1:13" ht="31.5" x14ac:dyDescent="0.25">
      <c r="A30" s="5">
        <v>15</v>
      </c>
      <c r="B30" s="42" t="s">
        <v>301</v>
      </c>
      <c r="C30" s="42" t="s">
        <v>302</v>
      </c>
      <c r="D30" s="43" t="s">
        <v>211</v>
      </c>
      <c r="E30" s="42" t="s">
        <v>5</v>
      </c>
      <c r="F30" s="41" t="s">
        <v>239</v>
      </c>
      <c r="G30" s="46">
        <v>0.1</v>
      </c>
      <c r="H30" s="47">
        <v>600</v>
      </c>
      <c r="I30" s="41" t="s">
        <v>203</v>
      </c>
      <c r="J30" s="41"/>
      <c r="K30" s="45"/>
      <c r="L30" s="41"/>
      <c r="M30" s="4"/>
    </row>
    <row r="31" spans="1:13" ht="47.25" x14ac:dyDescent="0.25">
      <c r="A31" s="5">
        <v>16</v>
      </c>
      <c r="B31" s="42" t="s">
        <v>303</v>
      </c>
      <c r="C31" s="42" t="s">
        <v>304</v>
      </c>
      <c r="D31" s="43" t="s">
        <v>211</v>
      </c>
      <c r="E31" s="42" t="s">
        <v>5</v>
      </c>
      <c r="F31" s="41" t="s">
        <v>239</v>
      </c>
      <c r="G31" s="46">
        <v>0.1</v>
      </c>
      <c r="H31" s="47">
        <v>0</v>
      </c>
      <c r="I31" s="41" t="s">
        <v>203</v>
      </c>
      <c r="J31" s="41"/>
      <c r="K31" s="45"/>
      <c r="L31" s="41" t="s">
        <v>305</v>
      </c>
      <c r="M31" s="4"/>
    </row>
    <row r="32" spans="1:13" x14ac:dyDescent="0.25">
      <c r="A32" s="19"/>
      <c r="B32" s="20"/>
      <c r="C32" s="21"/>
      <c r="D32" s="21"/>
      <c r="E32" s="22"/>
      <c r="F32" s="21"/>
      <c r="G32" s="23"/>
      <c r="H32" s="26"/>
      <c r="I32" s="24"/>
      <c r="J32" s="23"/>
      <c r="K32" s="23"/>
      <c r="L32" s="25"/>
      <c r="M32" s="18"/>
    </row>
    <row r="33" spans="1:13" s="41" customFormat="1" x14ac:dyDescent="0.25">
      <c r="A33" s="60" t="s">
        <v>306</v>
      </c>
      <c r="B33" s="5"/>
      <c r="C33" s="42"/>
      <c r="D33" s="42"/>
      <c r="E33" s="43"/>
      <c r="F33" s="42"/>
      <c r="H33" s="47"/>
      <c r="I33" s="44"/>
      <c r="L33" s="45"/>
    </row>
    <row r="34" spans="1:13" s="41" customFormat="1" x14ac:dyDescent="0.25">
      <c r="B34" s="55" t="s">
        <v>140</v>
      </c>
      <c r="C34" s="55" t="s">
        <v>191</v>
      </c>
      <c r="D34" s="56" t="s">
        <v>192</v>
      </c>
      <c r="E34" s="55" t="s">
        <v>193</v>
      </c>
      <c r="F34" s="56" t="s">
        <v>194</v>
      </c>
      <c r="G34" s="56" t="s">
        <v>195</v>
      </c>
      <c r="H34" s="57" t="s">
        <v>196</v>
      </c>
      <c r="I34" s="58" t="s">
        <v>197</v>
      </c>
      <c r="J34" s="58" t="s">
        <v>198</v>
      </c>
      <c r="K34" s="59" t="s">
        <v>199</v>
      </c>
      <c r="L34" s="58" t="s">
        <v>200</v>
      </c>
    </row>
    <row r="35" spans="1:13" ht="63" x14ac:dyDescent="0.25">
      <c r="A35" s="5">
        <v>1</v>
      </c>
      <c r="B35" s="42" t="s">
        <v>307</v>
      </c>
      <c r="C35" s="42" t="s">
        <v>308</v>
      </c>
      <c r="D35" s="43" t="s">
        <v>211</v>
      </c>
      <c r="E35" s="42" t="s">
        <v>309</v>
      </c>
      <c r="F35" s="41" t="s">
        <v>220</v>
      </c>
      <c r="G35" s="46">
        <v>0.75</v>
      </c>
      <c r="H35" s="47">
        <v>0</v>
      </c>
      <c r="I35" s="41" t="s">
        <v>203</v>
      </c>
      <c r="J35" s="42" t="s">
        <v>310</v>
      </c>
      <c r="K35" s="48">
        <v>43189</v>
      </c>
      <c r="L35" s="41" t="s">
        <v>311</v>
      </c>
      <c r="M35" s="4"/>
    </row>
    <row r="36" spans="1:13" ht="94.5" x14ac:dyDescent="0.25">
      <c r="A36" s="5">
        <v>2</v>
      </c>
      <c r="B36" s="42" t="s">
        <v>312</v>
      </c>
      <c r="C36" s="42" t="s">
        <v>313</v>
      </c>
      <c r="D36" s="43" t="s">
        <v>203</v>
      </c>
      <c r="E36" s="42" t="s">
        <v>256</v>
      </c>
      <c r="F36" s="41" t="s">
        <v>205</v>
      </c>
      <c r="G36" s="46">
        <v>0</v>
      </c>
      <c r="H36" s="47">
        <v>500</v>
      </c>
      <c r="I36" s="41" t="s">
        <v>211</v>
      </c>
      <c r="J36" s="42" t="s">
        <v>314</v>
      </c>
      <c r="K36" s="48">
        <v>43205</v>
      </c>
      <c r="L36" s="42" t="s">
        <v>315</v>
      </c>
      <c r="M36" s="4"/>
    </row>
    <row r="37" spans="1:13" ht="63" x14ac:dyDescent="0.25">
      <c r="A37" s="11">
        <v>3</v>
      </c>
      <c r="B37" s="12" t="s">
        <v>278</v>
      </c>
      <c r="C37" s="12" t="s">
        <v>279</v>
      </c>
      <c r="D37" s="13" t="s">
        <v>203</v>
      </c>
      <c r="E37" s="12" t="s">
        <v>280</v>
      </c>
      <c r="F37" s="14" t="s">
        <v>251</v>
      </c>
      <c r="G37" s="15">
        <v>0</v>
      </c>
      <c r="H37" s="27">
        <v>0</v>
      </c>
      <c r="I37" s="14" t="s">
        <v>211</v>
      </c>
      <c r="J37" s="12" t="s">
        <v>281</v>
      </c>
      <c r="K37" s="16" t="s">
        <v>228</v>
      </c>
      <c r="L37" s="14" t="s">
        <v>282</v>
      </c>
      <c r="M37" s="4"/>
    </row>
    <row r="38" spans="1:13" ht="78.75" x14ac:dyDescent="0.25">
      <c r="A38" s="5">
        <v>4</v>
      </c>
      <c r="B38" s="42" t="s">
        <v>283</v>
      </c>
      <c r="C38" s="42" t="s">
        <v>284</v>
      </c>
      <c r="D38" s="43" t="s">
        <v>203</v>
      </c>
      <c r="E38" s="42" t="s">
        <v>285</v>
      </c>
      <c r="F38" s="41" t="s">
        <v>205</v>
      </c>
      <c r="G38" s="46">
        <v>0.1</v>
      </c>
      <c r="H38" s="47">
        <v>1200</v>
      </c>
      <c r="I38" s="41" t="s">
        <v>211</v>
      </c>
      <c r="J38" s="42" t="s">
        <v>286</v>
      </c>
      <c r="K38" s="48">
        <v>43221</v>
      </c>
      <c r="L38" s="42" t="s">
        <v>316</v>
      </c>
      <c r="M38" s="4"/>
    </row>
    <row r="39" spans="1:13" ht="63" x14ac:dyDescent="0.25">
      <c r="A39" s="5">
        <v>5</v>
      </c>
      <c r="B39" s="42" t="s">
        <v>317</v>
      </c>
      <c r="C39" s="42" t="s">
        <v>318</v>
      </c>
      <c r="D39" s="43" t="s">
        <v>225</v>
      </c>
      <c r="E39" s="42" t="s">
        <v>319</v>
      </c>
      <c r="F39" s="41" t="s">
        <v>251</v>
      </c>
      <c r="G39" s="46">
        <v>0</v>
      </c>
      <c r="H39" s="47">
        <v>600</v>
      </c>
      <c r="I39" s="41" t="s">
        <v>203</v>
      </c>
      <c r="J39" s="42" t="s">
        <v>320</v>
      </c>
      <c r="K39" s="49" t="s">
        <v>228</v>
      </c>
      <c r="L39" s="42" t="s">
        <v>321</v>
      </c>
      <c r="M39" s="4"/>
    </row>
    <row r="40" spans="1:13" ht="94.5" x14ac:dyDescent="0.25">
      <c r="A40" s="5">
        <v>6</v>
      </c>
      <c r="B40" s="42" t="s">
        <v>288</v>
      </c>
      <c r="C40" s="42" t="s">
        <v>289</v>
      </c>
      <c r="D40" s="43" t="s">
        <v>211</v>
      </c>
      <c r="E40" s="42" t="s">
        <v>290</v>
      </c>
      <c r="F40" s="41" t="s">
        <v>251</v>
      </c>
      <c r="G40" s="46">
        <v>0.5</v>
      </c>
      <c r="H40" s="47">
        <v>0</v>
      </c>
      <c r="I40" s="41" t="s">
        <v>203</v>
      </c>
      <c r="J40" s="42" t="s">
        <v>291</v>
      </c>
      <c r="K40" s="48">
        <v>43189</v>
      </c>
      <c r="L40" s="42" t="s">
        <v>292</v>
      </c>
      <c r="M40" s="4"/>
    </row>
    <row r="41" spans="1:13" ht="94.5" x14ac:dyDescent="0.25">
      <c r="A41" s="5">
        <v>7</v>
      </c>
      <c r="B41" s="42" t="s">
        <v>322</v>
      </c>
      <c r="C41" s="42" t="s">
        <v>323</v>
      </c>
      <c r="D41" s="43" t="s">
        <v>211</v>
      </c>
      <c r="E41" s="42" t="s">
        <v>290</v>
      </c>
      <c r="F41" s="41" t="s">
        <v>251</v>
      </c>
      <c r="G41" s="46">
        <v>0.25</v>
      </c>
      <c r="H41" s="47">
        <v>0</v>
      </c>
      <c r="I41" s="41" t="s">
        <v>203</v>
      </c>
      <c r="J41" s="41" t="s">
        <v>324</v>
      </c>
      <c r="K41" s="50">
        <v>43174</v>
      </c>
      <c r="L41" s="42" t="s">
        <v>325</v>
      </c>
      <c r="M41" s="4"/>
    </row>
    <row r="42" spans="1:13" ht="47.25" x14ac:dyDescent="0.25">
      <c r="A42" s="5">
        <v>8</v>
      </c>
      <c r="B42" s="42" t="s">
        <v>326</v>
      </c>
      <c r="C42" s="42" t="s">
        <v>327</v>
      </c>
      <c r="D42" s="43" t="s">
        <v>211</v>
      </c>
      <c r="E42" s="42" t="s">
        <v>5</v>
      </c>
      <c r="F42" s="41" t="s">
        <v>220</v>
      </c>
      <c r="G42" s="46">
        <v>0.7</v>
      </c>
      <c r="H42" s="47">
        <v>500</v>
      </c>
      <c r="I42" s="41" t="s">
        <v>211</v>
      </c>
      <c r="J42" s="42" t="s">
        <v>328</v>
      </c>
      <c r="K42" s="48">
        <v>43189</v>
      </c>
      <c r="L42" s="41" t="s">
        <v>329</v>
      </c>
      <c r="M42" s="4"/>
    </row>
    <row r="43" spans="1:13" ht="94.5" x14ac:dyDescent="0.25">
      <c r="A43" s="5">
        <v>9</v>
      </c>
      <c r="B43" s="42" t="s">
        <v>330</v>
      </c>
      <c r="C43" s="42" t="s">
        <v>331</v>
      </c>
      <c r="D43" s="43" t="s">
        <v>211</v>
      </c>
      <c r="E43" s="42" t="s">
        <v>332</v>
      </c>
      <c r="F43" s="41" t="s">
        <v>205</v>
      </c>
      <c r="G43" s="46">
        <v>0.35</v>
      </c>
      <c r="H43" s="47">
        <v>500</v>
      </c>
      <c r="I43" s="41" t="s">
        <v>211</v>
      </c>
      <c r="J43" s="42" t="s">
        <v>333</v>
      </c>
      <c r="K43" s="48">
        <v>43189</v>
      </c>
      <c r="L43" s="42" t="s">
        <v>334</v>
      </c>
      <c r="M43" s="4"/>
    </row>
    <row r="44" spans="1:13" ht="47.25" x14ac:dyDescent="0.25">
      <c r="A44" s="5">
        <v>10</v>
      </c>
      <c r="B44" s="42" t="s">
        <v>335</v>
      </c>
      <c r="C44" s="42" t="s">
        <v>336</v>
      </c>
      <c r="D44" s="43" t="s">
        <v>211</v>
      </c>
      <c r="E44" s="42" t="s">
        <v>5</v>
      </c>
      <c r="F44" s="41" t="s">
        <v>213</v>
      </c>
      <c r="G44" s="46">
        <v>0.8</v>
      </c>
      <c r="H44" s="47">
        <v>0</v>
      </c>
      <c r="I44" s="41" t="s">
        <v>203</v>
      </c>
      <c r="J44" s="42" t="s">
        <v>337</v>
      </c>
      <c r="K44" s="48">
        <v>43250</v>
      </c>
      <c r="L44" s="41" t="s">
        <v>338</v>
      </c>
      <c r="M44" s="4"/>
    </row>
    <row r="45" spans="1:13" ht="31.5" x14ac:dyDescent="0.25">
      <c r="A45" s="5">
        <v>11</v>
      </c>
      <c r="B45" s="42" t="s">
        <v>339</v>
      </c>
      <c r="C45" s="42" t="s">
        <v>340</v>
      </c>
      <c r="D45" s="43" t="s">
        <v>203</v>
      </c>
      <c r="E45" s="42" t="s">
        <v>5</v>
      </c>
      <c r="F45" s="41" t="s">
        <v>264</v>
      </c>
      <c r="G45" s="46">
        <v>0.7</v>
      </c>
      <c r="H45" s="47">
        <v>300</v>
      </c>
      <c r="I45" s="41" t="s">
        <v>225</v>
      </c>
      <c r="J45" s="42" t="s">
        <v>265</v>
      </c>
      <c r="K45" s="48">
        <v>43174</v>
      </c>
      <c r="L45" s="41" t="s">
        <v>5</v>
      </c>
      <c r="M45" s="4"/>
    </row>
    <row r="46" spans="1:13" ht="31.5" x14ac:dyDescent="0.25">
      <c r="A46" s="5">
        <v>12</v>
      </c>
      <c r="B46" s="42" t="s">
        <v>341</v>
      </c>
      <c r="C46" s="42" t="s">
        <v>342</v>
      </c>
      <c r="D46" s="43" t="s">
        <v>203</v>
      </c>
      <c r="E46" s="42" t="s">
        <v>343</v>
      </c>
      <c r="F46" s="41" t="s">
        <v>213</v>
      </c>
      <c r="G46" s="46">
        <v>0.1</v>
      </c>
      <c r="H46" s="47">
        <v>0</v>
      </c>
      <c r="I46" s="41" t="s">
        <v>225</v>
      </c>
      <c r="J46" s="41" t="s">
        <v>344</v>
      </c>
      <c r="K46" s="45" t="s">
        <v>228</v>
      </c>
      <c r="L46" s="41" t="s">
        <v>345</v>
      </c>
      <c r="M46" s="4"/>
    </row>
    <row r="47" spans="1:13" ht="47.25" x14ac:dyDescent="0.25">
      <c r="A47" s="5">
        <v>13</v>
      </c>
      <c r="B47" s="42" t="s">
        <v>346</v>
      </c>
      <c r="C47" s="42" t="s">
        <v>347</v>
      </c>
      <c r="D47" s="43" t="s">
        <v>225</v>
      </c>
      <c r="E47" s="42" t="s">
        <v>285</v>
      </c>
      <c r="F47" s="41" t="s">
        <v>213</v>
      </c>
      <c r="G47" s="46">
        <v>0.1</v>
      </c>
      <c r="H47" s="47">
        <v>0</v>
      </c>
      <c r="I47" s="41" t="s">
        <v>225</v>
      </c>
      <c r="J47" s="41" t="s">
        <v>348</v>
      </c>
      <c r="K47" s="50">
        <v>43250</v>
      </c>
      <c r="L47" s="41" t="s">
        <v>349</v>
      </c>
      <c r="M47" s="4"/>
    </row>
    <row r="48" spans="1:13" ht="63" x14ac:dyDescent="0.25">
      <c r="A48" s="5">
        <v>14</v>
      </c>
      <c r="B48" s="42" t="s">
        <v>174</v>
      </c>
      <c r="C48" s="42" t="s">
        <v>175</v>
      </c>
      <c r="D48" s="43" t="s">
        <v>211</v>
      </c>
      <c r="E48" s="42" t="s">
        <v>293</v>
      </c>
      <c r="F48" s="41" t="s">
        <v>246</v>
      </c>
      <c r="G48" s="46">
        <v>0.9</v>
      </c>
      <c r="H48" s="47">
        <v>2000</v>
      </c>
      <c r="I48" s="41" t="s">
        <v>203</v>
      </c>
      <c r="J48" s="41" t="s">
        <v>294</v>
      </c>
      <c r="K48" s="50">
        <v>43250</v>
      </c>
      <c r="L48" s="41" t="s">
        <v>5</v>
      </c>
      <c r="M48" s="4"/>
    </row>
    <row r="49" spans="1:13" ht="94.5" x14ac:dyDescent="0.25">
      <c r="A49" s="5">
        <v>15</v>
      </c>
      <c r="B49" s="42" t="s">
        <v>299</v>
      </c>
      <c r="C49" s="42" t="s">
        <v>350</v>
      </c>
      <c r="D49" s="43" t="s">
        <v>211</v>
      </c>
      <c r="E49" s="42" t="s">
        <v>5</v>
      </c>
      <c r="F49" s="41" t="s">
        <v>220</v>
      </c>
      <c r="G49" s="46">
        <v>0.5</v>
      </c>
      <c r="H49" s="47">
        <v>2400</v>
      </c>
      <c r="I49" s="41" t="s">
        <v>203</v>
      </c>
      <c r="J49" s="42" t="s">
        <v>351</v>
      </c>
      <c r="K49" s="45" t="s">
        <v>207</v>
      </c>
      <c r="L49" s="41" t="s">
        <v>352</v>
      </c>
      <c r="M49" s="4"/>
    </row>
  </sheetData>
  <autoFilter ref="B4:K4" xr:uid="{00000000-0009-0000-0000-00000B000000}"/>
  <conditionalFormatting sqref="G4:G12 H3">
    <cfRule type="dataBar" priority="7">
      <dataBar>
        <cfvo type="min"/>
        <cfvo type="max"/>
        <color rgb="FF63C384"/>
      </dataBar>
      <extLst>
        <ext xmlns:x14="http://schemas.microsoft.com/office/spreadsheetml/2009/9/main" uri="{B025F937-C7B1-47D3-B67F-A62EFF666E3E}">
          <x14:id>{546A4AF3-CDE0-4DDE-9AB0-9CE14ED49BFF}</x14:id>
        </ext>
      </extLst>
    </cfRule>
  </conditionalFormatting>
  <conditionalFormatting sqref="G34:G49 H33">
    <cfRule type="dataBar" priority="16">
      <dataBar>
        <cfvo type="min"/>
        <cfvo type="max"/>
        <color rgb="FF63C384"/>
      </dataBar>
      <extLst>
        <ext xmlns:x14="http://schemas.microsoft.com/office/spreadsheetml/2009/9/main" uri="{B025F937-C7B1-47D3-B67F-A62EFF666E3E}">
          <x14:id>{A4A6F42B-6735-4463-AA2E-3D072A786E83}</x14:id>
        </ext>
      </extLst>
    </cfRule>
  </conditionalFormatting>
  <conditionalFormatting sqref="G15:G31 H14">
    <cfRule type="dataBar" priority="17">
      <dataBar>
        <cfvo type="min"/>
        <cfvo type="max"/>
        <color rgb="FF63C384"/>
      </dataBar>
      <extLst>
        <ext xmlns:x14="http://schemas.microsoft.com/office/spreadsheetml/2009/9/main" uri="{B025F937-C7B1-47D3-B67F-A62EFF666E3E}">
          <x14:id>{FE6842BC-4374-4A47-A7D8-18F0FDA385FC}</x14:id>
        </ext>
      </extLst>
    </cfRule>
  </conditionalFormatting>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dataBar" id="{546A4AF3-CDE0-4DDE-9AB0-9CE14ED49BFF}">
            <x14:dataBar minLength="0" maxLength="100" gradient="0">
              <x14:cfvo type="autoMin"/>
              <x14:cfvo type="autoMax"/>
              <x14:negativeFillColor rgb="FFFF0000"/>
              <x14:axisColor rgb="FF000000"/>
            </x14:dataBar>
          </x14:cfRule>
          <xm:sqref>G4:G12 H3</xm:sqref>
        </x14:conditionalFormatting>
        <x14:conditionalFormatting xmlns:xm="http://schemas.microsoft.com/office/excel/2006/main">
          <x14:cfRule type="dataBar" id="{A4A6F42B-6735-4463-AA2E-3D072A786E83}">
            <x14:dataBar minLength="0" maxLength="100" gradient="0">
              <x14:cfvo type="autoMin"/>
              <x14:cfvo type="autoMax"/>
              <x14:negativeFillColor rgb="FFFF0000"/>
              <x14:axisColor rgb="FF000000"/>
            </x14:dataBar>
          </x14:cfRule>
          <xm:sqref>G34:G49 H33</xm:sqref>
        </x14:conditionalFormatting>
        <x14:conditionalFormatting xmlns:xm="http://schemas.microsoft.com/office/excel/2006/main">
          <x14:cfRule type="dataBar" id="{FE6842BC-4374-4A47-A7D8-18F0FDA385FC}">
            <x14:dataBar minLength="0" maxLength="100" gradient="0">
              <x14:cfvo type="autoMin"/>
              <x14:cfvo type="autoMax"/>
              <x14:negativeFillColor rgb="FFFF0000"/>
              <x14:axisColor rgb="FF000000"/>
            </x14:dataBar>
          </x14:cfRule>
          <xm:sqref>G15:G31 H14</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21995FE60004149AC33DA6DFF6C6BB2" ma:contentTypeVersion="13" ma:contentTypeDescription="Create a new document." ma:contentTypeScope="" ma:versionID="3550b840c4c5dfd2f0065f81db2bc046">
  <xsd:schema xmlns:xsd="http://www.w3.org/2001/XMLSchema" xmlns:xs="http://www.w3.org/2001/XMLSchema" xmlns:p="http://schemas.microsoft.com/office/2006/metadata/properties" xmlns:ns2="5cf76712-a068-4b30-90a4-91868e0ff842" xmlns:ns3="58b4b267-c04b-4b54-95ef-7c2295e60f7b" targetNamespace="http://schemas.microsoft.com/office/2006/metadata/properties" ma:root="true" ma:fieldsID="78fb8f9bb8ff23bbe9aab5582aa23372" ns2:_="" ns3:_="">
    <xsd:import namespace="5cf76712-a068-4b30-90a4-91868e0ff842"/>
    <xsd:import namespace="58b4b267-c04b-4b54-95ef-7c2295e60f7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f76712-a068-4b30-90a4-91868e0ff8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8b4b267-c04b-4b54-95ef-7c2295e60f7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3FF05DC-D516-49E1-A9F7-88C0AA3B8E82}">
  <ds:schemaRefs>
    <ds:schemaRef ds:uri="http://www.w3.org/XML/1998/namespace"/>
    <ds:schemaRef ds:uri="f3be8bd4-00e0-4e6c-a99f-51e164350695"/>
    <ds:schemaRef ds:uri="http://schemas.openxmlformats.org/package/2006/metadata/core-properties"/>
    <ds:schemaRef ds:uri="http://purl.org/dc/elements/1.1/"/>
    <ds:schemaRef ds:uri="http://schemas.microsoft.com/office/2006/documentManagement/types"/>
    <ds:schemaRef ds:uri="http://purl.org/dc/terms/"/>
    <ds:schemaRef ds:uri="http://schemas.microsoft.com/office/infopath/2007/PartnerControl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EAD0007E-293A-4C37-AD48-280F1284A32A}">
  <ds:schemaRefs>
    <ds:schemaRef ds:uri="http://schemas.microsoft.com/sharepoint/v3/contenttype/forms"/>
  </ds:schemaRefs>
</ds:datastoreItem>
</file>

<file path=customXml/itemProps3.xml><?xml version="1.0" encoding="utf-8"?>
<ds:datastoreItem xmlns:ds="http://schemas.openxmlformats.org/officeDocument/2006/customXml" ds:itemID="{8EF98B5D-C38A-4CAF-B27A-B892ECA1BA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f76712-a068-4b30-90a4-91868e0ff842"/>
    <ds:schemaRef ds:uri="58b4b267-c04b-4b54-95ef-7c2295e60f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Team and Roles</vt:lpstr>
      <vt:lpstr>Resources</vt:lpstr>
      <vt:lpstr>Situational Analysis</vt:lpstr>
      <vt:lpstr>Market Analysis</vt:lpstr>
      <vt:lpstr>Industry Analysis</vt:lpstr>
      <vt:lpstr>Strategy</vt:lpstr>
      <vt:lpstr>Tactics</vt:lpstr>
      <vt:lpstr>Current Prospects</vt:lpstr>
      <vt:lpstr>Examples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Kinsey</dc:creator>
  <cp:keywords/>
  <dc:description/>
  <cp:lastModifiedBy>Amy Bodfield</cp:lastModifiedBy>
  <cp:revision/>
  <dcterms:created xsi:type="dcterms:W3CDTF">2018-04-22T17:10:55Z</dcterms:created>
  <dcterms:modified xsi:type="dcterms:W3CDTF">2021-06-22T00:41:27Z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0x010100121995FE60004149AC33DA6DFF6C6BB2</vt:lpwstr>
  </property>
</Properties>
</file>